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55" activeTab="6"/>
  </bookViews>
  <sheets>
    <sheet name="附件1" sheetId="1" r:id="rId1"/>
    <sheet name="附件2" sheetId="2" r:id="rId2"/>
    <sheet name="附件3" sheetId="3" r:id="rId3"/>
    <sheet name="附件4" sheetId="4" r:id="rId4"/>
    <sheet name="附件5" sheetId="5" r:id="rId5"/>
    <sheet name="附件6" sheetId="6" r:id="rId6"/>
    <sheet name="附件7" sheetId="7" r:id="rId7"/>
  </sheets>
  <definedNames>
    <definedName name="_xlnm.Print_Area" localSheetId="2">'附件3'!$A$1:$F$11</definedName>
    <definedName name="_xlnm.Print_Titles" localSheetId="3">'附件4'!$1:$5</definedName>
    <definedName name="_xlnm.Print_Titles" localSheetId="6">'附件7'!$1:$4</definedName>
    <definedName name="_xlnm.Print_Titles" localSheetId="1">'附件2'!$1:$4</definedName>
    <definedName name="_xlnm.Print_Titles" localSheetId="4">'附件5'!$1:$4</definedName>
  </definedNames>
  <calcPr fullCalcOnLoad="1"/>
</workbook>
</file>

<file path=xl/sharedStrings.xml><?xml version="1.0" encoding="utf-8"?>
<sst xmlns="http://schemas.openxmlformats.org/spreadsheetml/2006/main" count="3238" uniqueCount="1273">
  <si>
    <t>附件2</t>
  </si>
  <si>
    <t>大城县2023年第四次调整预算明细表</t>
  </si>
  <si>
    <t>单位：万元</t>
  </si>
  <si>
    <t>序号</t>
  </si>
  <si>
    <t>大城县2023年收入调整项目</t>
  </si>
  <si>
    <t>金额</t>
  </si>
  <si>
    <t>大城县2023年支出调整项目</t>
  </si>
  <si>
    <t>支出调整合计</t>
  </si>
  <si>
    <t>第三次调整预算调整金额</t>
  </si>
  <si>
    <t>本次调整金额</t>
  </si>
  <si>
    <t>一般公共预算</t>
  </si>
  <si>
    <t xml:space="preserve">     拟调减一般公共预算收入</t>
  </si>
  <si>
    <t xml:space="preserve">   拟调减上年结转上级项目资金</t>
  </si>
  <si>
    <t xml:space="preserve">     拟调减调入资金</t>
  </si>
  <si>
    <t xml:space="preserve">   拟调减上年结转本级项目资金</t>
  </si>
  <si>
    <t xml:space="preserve">     调增财力性转移支付</t>
  </si>
  <si>
    <t xml:space="preserve">   拟调减2023年上级项目资金</t>
  </si>
  <si>
    <t xml:space="preserve">     拟调入预算稳定调节基金</t>
  </si>
  <si>
    <t xml:space="preserve">   拟调减2023年年初预算安排本级项目资金</t>
  </si>
  <si>
    <t xml:space="preserve">   拟调增2023年一般公共预算资金调入政府性基金资金</t>
  </si>
  <si>
    <t xml:space="preserve">   拟调增上解资金</t>
  </si>
  <si>
    <t xml:space="preserve">     （1）跨省域补充耕地资金</t>
  </si>
  <si>
    <t xml:space="preserve">     （2）其他上解资金</t>
  </si>
  <si>
    <t>政府性基金预算</t>
  </si>
  <si>
    <t xml:space="preserve">     拟调减政府性基金收入</t>
  </si>
  <si>
    <t xml:space="preserve">   拟调减上年结转项目资金</t>
  </si>
  <si>
    <t xml:space="preserve">     拟调增调入资金</t>
  </si>
  <si>
    <t xml:space="preserve">   拟调减2023年年初政府性基金调入一般公共预算资金</t>
  </si>
  <si>
    <t>合计</t>
  </si>
  <si>
    <t>附件3</t>
  </si>
  <si>
    <t>大城县拟调减上年结转上级项目资金(一般公共预算)支出情况表</t>
  </si>
  <si>
    <t>项目单位</t>
  </si>
  <si>
    <t>申请调整项目名称</t>
  </si>
  <si>
    <t>调整预算数</t>
  </si>
  <si>
    <t>申请调增金额</t>
  </si>
  <si>
    <t>功能分类编码</t>
  </si>
  <si>
    <t>大城县人民检察院本级</t>
  </si>
  <si>
    <t>检委会专用会议室（上级）</t>
  </si>
  <si>
    <t>[2040499]</t>
  </si>
  <si>
    <t>关于提前下达2022省级基层公检法司转移支付资金的通知（上级）</t>
  </si>
  <si>
    <t>密码机购置</t>
  </si>
  <si>
    <t>机房UPS电源更换（上级）</t>
  </si>
  <si>
    <t>关于下达2022年第二批中央政法转移支付资金的通知</t>
  </si>
  <si>
    <t>关于提前下达2022年中央政法纪检监察转移支付资金的通知（上级）</t>
  </si>
  <si>
    <t>大城县人民法院本级</t>
  </si>
  <si>
    <t>（2022年）聘用制书记员工资-上级</t>
  </si>
  <si>
    <t>[2040502]</t>
  </si>
  <si>
    <t>2022年省级基层公检法司转移支付资金-上级</t>
  </si>
  <si>
    <t>[2040599]</t>
  </si>
  <si>
    <t>2022年法院建设资金-上级</t>
  </si>
  <si>
    <t>大城县财政局本级</t>
  </si>
  <si>
    <t>2022年农村综合改革一事一议工作经费-上级</t>
  </si>
  <si>
    <t>[2130799]</t>
  </si>
  <si>
    <t>大城县农业农村局本级</t>
  </si>
  <si>
    <t>关于提前下达2022年中央农田建设补助资金的通知</t>
  </si>
  <si>
    <t>[2130153]</t>
  </si>
  <si>
    <t>关于提前下达2022年省级农田建设补助资金的通知</t>
  </si>
  <si>
    <t>关于提前下达2022年省级乡村振兴[农村人居环境整治]专项资金的通知</t>
  </si>
  <si>
    <t>[2130126]</t>
  </si>
  <si>
    <t>2022年省级农业生产发展专项资金—小型农田水利</t>
  </si>
  <si>
    <t>[2130122]</t>
  </si>
  <si>
    <t>2022年省级农产品质量安全及疫病防治资金—农产品市场信息采集体系建设项目</t>
  </si>
  <si>
    <t>[2130109]</t>
  </si>
  <si>
    <t>2022年中央农业资源及生态保护补助资金（第二批）—耕地地力保护与提升-耕地质量等级评价</t>
  </si>
  <si>
    <t>[2130135]</t>
  </si>
  <si>
    <t>2022年中央农业资源及生态保护补助资金（第二批）—地膜科学使用回收</t>
  </si>
  <si>
    <t>2021年农村“厕所革命”整村推进财政奖补</t>
  </si>
  <si>
    <t>大城县水务局本级</t>
  </si>
  <si>
    <t>2022年农业灌溉水源置换项目资金-上级</t>
  </si>
  <si>
    <t>[2130399]</t>
  </si>
  <si>
    <t>2022年农村饮水项目资金-上级</t>
  </si>
  <si>
    <t>大城县2022年县域节水型社会达标建设资金-上级</t>
  </si>
  <si>
    <t>大城县2022年度地下水超采综合治理农业灌溉水源置换巩固提升项目资金-上级</t>
  </si>
  <si>
    <t>2022年大城县抗旱应急项目资金-上级</t>
  </si>
  <si>
    <t>[2130315]</t>
  </si>
  <si>
    <t>大城县住房和城乡建设局本级</t>
  </si>
  <si>
    <t>2022年公共租赁住房建设市级资金</t>
  </si>
  <si>
    <t>[2210106]</t>
  </si>
  <si>
    <t>大城县交通运输局本级</t>
  </si>
  <si>
    <t>（2022年）农村道路客运补贴资金——上级</t>
  </si>
  <si>
    <t>[2149901]</t>
  </si>
  <si>
    <t>（2022年）城市交通发展奖励资金——上级</t>
  </si>
  <si>
    <t>清算国三及以下排放标准营运中重型柴油货车淘汰中央补助资金</t>
  </si>
  <si>
    <t>[2140699]</t>
  </si>
  <si>
    <t>大城县文化广电和旅游局本级</t>
  </si>
  <si>
    <t>2022年中央补助地方美术馆 公共图书馆 文化馆（站）免费开放补助资金-上级</t>
  </si>
  <si>
    <t>[2070199]</t>
  </si>
  <si>
    <t>2022年中央补助地方公共文化服务体系建设专项资金-上级</t>
  </si>
  <si>
    <t>大城县融媒体中心本级</t>
  </si>
  <si>
    <t>2022年中央补助地方公共文化服务体系农村文化建设专项资金-上级</t>
  </si>
  <si>
    <t>[2070802]</t>
  </si>
  <si>
    <t>大城县教育和体育局本级</t>
  </si>
  <si>
    <t>落实规范民办义务教育补助资金-上级</t>
  </si>
  <si>
    <t>[2050299]</t>
  </si>
  <si>
    <t>2022校舍安全长效机制中央资金大城县权村镇东汪中心前烟村小学校舍改造工程-上级</t>
  </si>
  <si>
    <t>[2050202]</t>
  </si>
  <si>
    <t>中央支持学前教育发展2022年大城县广安镇王屯中心小学幼儿园地面硬化维修-上级</t>
  </si>
  <si>
    <t>[2050201]</t>
  </si>
  <si>
    <t>2022校舍安全长效机制中央资金祖寺中心小学外墙保温维修工程-上级</t>
  </si>
  <si>
    <t>2022校舍安全长效机制中央资金旺村中心小学荆河小学外墙保温维修工程-上级</t>
  </si>
  <si>
    <t>2022校舍安全长效机制中央资金南楼堤中心小学教学楼维修工程-上级</t>
  </si>
  <si>
    <t>2022校舍安全长效机制中央资金子牙中心小学教室地面维修工程-上级</t>
  </si>
  <si>
    <t>2022年义务教育薄弱环节改善与能力提升省级资金二小音体美设备采购-上级</t>
  </si>
  <si>
    <t>2022年义务教育薄弱环节改善与能力提升省级资金二小实验室设备采购-上级</t>
  </si>
  <si>
    <t>2022年义务教育薄弱环节改善与能力提升省级资金旺村中学实验室设备采购-上级</t>
  </si>
  <si>
    <t>[2050203]</t>
  </si>
  <si>
    <t>2022年义务教育薄弱环节改善与能力提升省级资金四小实验室设备采购-上级</t>
  </si>
  <si>
    <t>2022年义务教育薄弱环节与能力提升中央追加资金大城县南赵扶东辛庄九年一贯制学校智慧黑板项目-上级</t>
  </si>
  <si>
    <t>2022年义务教育薄弱环节改善与能力提升省级资金二小智慧黑板设备采购-上级</t>
  </si>
  <si>
    <t>2022年义务教育薄弱环节改善与能力提升省级资金二小课桌凳采购-上级</t>
  </si>
  <si>
    <t>中央支持学前教育发展2022年大城县广安镇李王只保中心小学幼儿园新建、改扩建工程</t>
  </si>
  <si>
    <t>中央支持学前教育发展2022年大城县工业园区孝彩中心小学幼儿园厨卫用具设备采购-上级</t>
  </si>
  <si>
    <t>2022年城乡义务教育校舍安全长效机制中央补助资金（铁坨木檩校舍改造项目）-上级</t>
  </si>
  <si>
    <t>中央支持学前教育发展2022年大城县权村镇东四联合小学幼儿园厨卫用具设备采购-上级</t>
  </si>
  <si>
    <t>2022校舍安全长效机制中央资金四岳中心小学教室地面维修工程-上级</t>
  </si>
  <si>
    <t>中央支持学前教育发展2022年大城县广安镇王屯中心小学幼儿园厨卫用具设备采购-上级</t>
  </si>
  <si>
    <t>2022校舍安全长效机制中央资金大阜村中学宿舍楼维修改造工程-上级</t>
  </si>
  <si>
    <t>中央支持学前教育发展2022年大城县广安镇广安中心小学幼儿园地面硬化维修-上级</t>
  </si>
  <si>
    <t>2022校舍安全长效机制中央资金童子中学教学楼、宿舍楼、综合楼维修工程-上级</t>
  </si>
  <si>
    <t>中央支持学前教育发展2022年大城县旺村镇旺村中心小学流标幼儿园厨卫用具设备采购-上级</t>
  </si>
  <si>
    <t>中央支持学前教育发展2022年大城县权村镇杜权村中心王权村小学幼儿园新建、改扩建工程</t>
  </si>
  <si>
    <t>2022校舍安全长效机制中央资金孙毅小学教学楼维修工程-上级</t>
  </si>
  <si>
    <t>中央支持学前教育发展2022年大城县杜权村中心小学王权村幼儿园地面硬化和围墙维修项目-上级</t>
  </si>
  <si>
    <t>中央支持学前教育发展2022年大城县北魏镇郑家村中心小学幼儿园厨卫用具设备采购-上级</t>
  </si>
  <si>
    <t>中央支持学前教育发展2022年大城县里坦镇里坦中心小学幼儿园厨卫用具设备采购-上级</t>
  </si>
  <si>
    <t>中央支持学前教育发展2022年大城县广安镇广安中心小学幼儿园厨卫用具设备采购-上级</t>
  </si>
  <si>
    <t>中央支持学前教育发展2022年大城县工业园区祖寺中心小学幼儿园厨卫用具设备采购-上级</t>
  </si>
  <si>
    <t>中央支持学前教育发展2022年大城县平舒镇魏里北中心小学幼儿园厨卫用具设备采购-上级</t>
  </si>
  <si>
    <t>中央支持学前教育发展2022年大城县旺村镇旺村中心小学幼儿园厨卫用具设备采购-上级</t>
  </si>
  <si>
    <t>中央支持学前教育发展2022年大城县大尚屯镇大阜村中心小学幼儿园厨卫用具设备采购-上级</t>
  </si>
  <si>
    <t>中央支持学前教育发展2022年大城县北魏镇正村中心小学幼儿园厨卫用具设备采购-上级</t>
  </si>
  <si>
    <t>中央支持学前教育发展2022年大城县权村镇筱庄中心小学幼儿园厨卫用具设备采购-上级</t>
  </si>
  <si>
    <t>中央支持学前教育发展2022年大城县旺村镇四岳中心小学幼儿园厨卫用具设备采购-上级</t>
  </si>
  <si>
    <t>2022年学前教育幼儿资助中央资金-上级</t>
  </si>
  <si>
    <t>中央支持学前教育发展2022年大城县北魏镇正村中心小学幼儿园地面维护-上级</t>
  </si>
  <si>
    <t>中央支持学前教育发展2022年大城县东阜中心小学幼儿园地面硬化维修-上级</t>
  </si>
  <si>
    <t>中央支持学前教育发展2022年大城县广安镇李零巨中心小学幼儿园地面硬化维修-上级</t>
  </si>
  <si>
    <t>中央支持学前教育发展2022年大城县权村镇于家务中心小学沈房子幼儿园新建厕所-上级</t>
  </si>
  <si>
    <t>2022校舍安全长效机制省级资金八方中心小学围墙维修工程-上级</t>
  </si>
  <si>
    <t>中央支持学前教育发展2022年大城县旺村镇旺村中心小学流标幼儿园变压器安装-上级</t>
  </si>
  <si>
    <t>2022校舍安全长效机制中央资金东阜中心小学教学楼维修工程-上级</t>
  </si>
  <si>
    <t>中央支持学前教育发展2022年大城县南赵扶镇凡庄中心流庄幼儿园新建厕所-上级</t>
  </si>
  <si>
    <t>中央支持学前教育发展2022年大城县城区第一幼儿园厨房维护、主体粉刷-上级</t>
  </si>
  <si>
    <t>2022校舍安全长效机制中央资金童子中心小学教学楼维修工程-上级</t>
  </si>
  <si>
    <t>2022校舍安全长效机制中央资金贾村中心小学教室地面维修工程-上级</t>
  </si>
  <si>
    <t>2022年义务教育薄弱环节改善与能力提升省级资金二小电脑采购-上级</t>
  </si>
  <si>
    <t>中央支持学前教育发展2022年大城县旺村镇旺村中心小学幼儿园地面硬化和围墙维修项目-上级</t>
  </si>
  <si>
    <t>中央支持学前教育发展2022年大城县南赵扶镇南赵扶中心小学幼儿园地面升级改造维修项目-上级</t>
  </si>
  <si>
    <t>中央支持学前教育发展2022年大城县北魏镇正村幼儿园硬化围墙工程项目-上级</t>
  </si>
  <si>
    <t>中央支持学前教育发展2022年大城县旺村镇流标幼儿园内墙改造工程项目-上级</t>
  </si>
  <si>
    <t>中央支持学前教育发展2022年大城县旺村镇子牙中心小学河南河北幼儿园内外墙工程项目-上级</t>
  </si>
  <si>
    <t>中央支持学前教育发展2022年大城县祖寺幼儿园地面改造及更换门窗项目-上级</t>
  </si>
  <si>
    <t>中央支持学前教育发展2022年大城县工业园区孝彩中心小学幼儿园地面硬化工程项目-上级</t>
  </si>
  <si>
    <t>中央支持学前教育发展2022年大城县留各庄镇留各庄中心小学温泉社区幼儿园维修改造项目-上级</t>
  </si>
  <si>
    <t>中央支持学前教育发展2022年扶持普惠性民办幼儿园发展专项资金-上级</t>
  </si>
  <si>
    <t>中央支持学前教育发展2022年留各庄中心小学温泉社区幼儿园空调采购项目-上级</t>
  </si>
  <si>
    <t>大城县第一中学</t>
  </si>
  <si>
    <t>2022年大城一中普高助学金中央资金-上级</t>
  </si>
  <si>
    <t>[2050204]</t>
  </si>
  <si>
    <t>2022年大城一中普高助学金省级资金-上级</t>
  </si>
  <si>
    <t>2022年大城一中普高助学金当年省级资金-上级</t>
  </si>
  <si>
    <t>大城县留各庄中学</t>
  </si>
  <si>
    <t>留各庄中学义务教育薄弱环节改善及能力提升项目-上级</t>
  </si>
  <si>
    <t>留各庄中学2021年城乡义务教育省级结转资金新建食堂工程-上级</t>
  </si>
  <si>
    <t>留各庄中学2022年义务教育薄弱环节改善及能力提升项目（体育场建设)-上级</t>
  </si>
  <si>
    <t>大城县职业技术教育中心</t>
  </si>
  <si>
    <t>2022年中职生均公用经费省级资金-上级</t>
  </si>
  <si>
    <t>[2050302]</t>
  </si>
  <si>
    <t>2022年中职免学费补助省级资金-上级</t>
  </si>
  <si>
    <t>[2050399]</t>
  </si>
  <si>
    <t>大城县大尚屯中学</t>
  </si>
  <si>
    <t>2022年公用经费类项目</t>
  </si>
  <si>
    <t>义务教育薄弱环节改善及能力提升项目</t>
  </si>
  <si>
    <t>大城县第二中学</t>
  </si>
  <si>
    <t>2022年大城二中普高助学金中央资金-上级</t>
  </si>
  <si>
    <t>2022年大城二中普高助学金当年中央资金-上级</t>
  </si>
  <si>
    <t>2022年大城二中普高助学金省级资金-上级</t>
  </si>
  <si>
    <t>2022年大城二中普高助学金当年省级资金-上级</t>
  </si>
  <si>
    <t>大城县孙毅小学</t>
  </si>
  <si>
    <t>孙毅小学2021年薄弱环节改善与能力提升中央结转资金校舍维修工程-上级</t>
  </si>
  <si>
    <t>大城县第二小学</t>
  </si>
  <si>
    <t>第二小学2021年薄弱环节改善与能力提升省级结转资金变压器安装工程-上级</t>
  </si>
  <si>
    <t>大城县第三小学</t>
  </si>
  <si>
    <t>三小义务教育薄弱环节改善及能力提升项目</t>
  </si>
  <si>
    <t>第三小学2021年薄弱环节改善与能力提升中央结转资金校舍维修工程-上级</t>
  </si>
  <si>
    <t>第三小学2021年薄弱环节改善与能力提升省级结转资金新建教学楼附属工程-上级</t>
  </si>
  <si>
    <t>第三小学2021年薄弱环节改善与能力提升中央结转资金变压器安装工程-上级</t>
  </si>
  <si>
    <t>大城县旺村镇旺村中学</t>
  </si>
  <si>
    <t>旺村中学2021年城乡义务教育省级结转资金校舍维修工程-上级</t>
  </si>
  <si>
    <t>大城县阜草中心小学</t>
  </si>
  <si>
    <t>2022校舍安全长效机制中央资金大城县阜草中心小学黄得务小学附属工程-上级</t>
  </si>
  <si>
    <t>大城县北魏镇门远庄九年一贯制学校</t>
  </si>
  <si>
    <t>2022校舍安全长效机制省级资金大城县北魏镇门远庄九年一贯制学校辅助用房建设工程-上级</t>
  </si>
  <si>
    <t>2022校舍安全长效机制中央资金大城县北魏镇门远庄九年一贯制学校维修工程-上级</t>
  </si>
  <si>
    <t>大城县臧屯镇第一中学</t>
  </si>
  <si>
    <t>2022校舍安全长效机制中央资金大城县臧屯镇第一中学附属工程-上级</t>
  </si>
  <si>
    <t>大城县臧屯镇东迷堤中心小学</t>
  </si>
  <si>
    <t>中央支持学前教育发展2022年大城县臧屯镇东迷堤中心小学幼儿园工程尾款-上级</t>
  </si>
  <si>
    <t>大城县臧屯镇臧屯中心小学</t>
  </si>
  <si>
    <t>臧屯中心校2021年城乡义务教育省级结转资金野固献小学附属工程-上级</t>
  </si>
  <si>
    <t>2022校舍安全长效机制中央资金大城县臧屯镇臧屯中心小学附属工程-上级</t>
  </si>
  <si>
    <t>大城县里坦镇第一中学</t>
  </si>
  <si>
    <t>里坦一中2022年义务教育薄弱环节改善与能力提升中央补助资金（设备购置项目）-上级</t>
  </si>
  <si>
    <t>里坦一中变压器工程-上级</t>
  </si>
  <si>
    <t>大城县里坦镇第二中学</t>
  </si>
  <si>
    <t>2022校舍安全长效机制中央资金大城县里坦镇第二中学教室地面维修工程-上级</t>
  </si>
  <si>
    <t>大城县卫生健康局本级</t>
  </si>
  <si>
    <t>7/1   2022年中央基本公共卫生服务补助资金-上级</t>
  </si>
  <si>
    <t>[2100408]</t>
  </si>
  <si>
    <t>大城县北魏镇卫生院</t>
  </si>
  <si>
    <t>2022卫健局调整一体化卫生室乡医养老保险-上级</t>
  </si>
  <si>
    <t>[2100399]</t>
  </si>
  <si>
    <t>大城县大尚屯镇大阜村卫生院</t>
  </si>
  <si>
    <t>大城县疾病预防控制中心</t>
  </si>
  <si>
    <t>2022疾控精神障碍管理治疗-上级</t>
  </si>
  <si>
    <t>[2100409]</t>
  </si>
  <si>
    <t>2022疾控省级公共卫生体系建设-上级</t>
  </si>
  <si>
    <t>2022疾控结核病防治-上级</t>
  </si>
  <si>
    <t>2022疾控扩大国家免疫规划-上级</t>
  </si>
  <si>
    <t>大城县妇幼保健计划生育服务中心</t>
  </si>
  <si>
    <t>6/20 2022妇幼提前下达2022重大传染病防控经费-上级</t>
  </si>
  <si>
    <t>廊坊市生态环境局大城县分局本级</t>
  </si>
  <si>
    <t>2022年中央大气污染防治资金-砖瓦窑超低排放改造补助资金</t>
  </si>
  <si>
    <t>[2110301]</t>
  </si>
  <si>
    <t>大城县退役军人事务局本级</t>
  </si>
  <si>
    <t>省级2022年优抚对象补助经费（199号）-上级</t>
  </si>
  <si>
    <t>[2080899]</t>
  </si>
  <si>
    <t>2022年自主就业退役士兵一次性经济补助（19号）-上级</t>
  </si>
  <si>
    <t>[2080901]</t>
  </si>
  <si>
    <t>大城县南赵扶镇人民政府本级</t>
  </si>
  <si>
    <t>2022年乡村振兴重点村驻村工作队经费</t>
  </si>
  <si>
    <t>[2013299]</t>
  </si>
  <si>
    <t>大城县里坦镇人民政府本级</t>
  </si>
  <si>
    <t>大城县残疾人联合会本级</t>
  </si>
  <si>
    <t>2022年燃油补贴（148号）-上级</t>
  </si>
  <si>
    <t>[2081199]</t>
  </si>
  <si>
    <t>2022年省级残疾人康复补助资金（191号）-上级</t>
  </si>
  <si>
    <t>[2081104]</t>
  </si>
  <si>
    <t>大城县消防救援大队本级</t>
  </si>
  <si>
    <t>国家消防救援人员改革性和奖励性津补贴（上级）</t>
  </si>
  <si>
    <t>[2240204]</t>
  </si>
  <si>
    <t>农业科—上级专款资金</t>
  </si>
  <si>
    <t>预算内基本建设资金</t>
  </si>
  <si>
    <t>金融科直接列支账号</t>
  </si>
  <si>
    <t>农业保险保费补贴-上级</t>
  </si>
  <si>
    <t>[2130899]</t>
  </si>
  <si>
    <t>附件4</t>
  </si>
  <si>
    <t>大城县拟调减上年结转本级项目资金(一般公共预算)支出情况表</t>
  </si>
  <si>
    <t>申请压减金额</t>
  </si>
  <si>
    <t>大城县广安镇人民政府本级</t>
  </si>
  <si>
    <t>2020年市级农村综合改革示范点补助资金-广安镇东桑生村大棚采摘园建设项目（财政收回2020年资金重新安排）</t>
  </si>
  <si>
    <t>2020年省级农村综合改革转移支付资金-广安镇东桑生村大棚采摘园建设项目（财政收回2020年资金重新安排）</t>
  </si>
  <si>
    <t>2020年市级农村综合改革示范点补助资金-广安镇仝庄子村沟边游乐园建设项目（财政收回2020年资金重新安排）</t>
  </si>
  <si>
    <t>大城县旺村镇人民政府本级</t>
  </si>
  <si>
    <t>2020年度农村综合改革示范村建设资金</t>
  </si>
  <si>
    <t>大城县臧屯镇人民政府本级</t>
  </si>
  <si>
    <t>桑杭村日光温室大棚工程（财政收回2020年资金重新安排）</t>
  </si>
  <si>
    <t>农业科直接列支账号</t>
  </si>
  <si>
    <t>2022年县级一事一议项目资金</t>
  </si>
  <si>
    <t>附件5</t>
  </si>
  <si>
    <t>大城县拟调减2023年当年安排上级项目资金(一般公共预算)支出情况表</t>
  </si>
  <si>
    <t>申请收回金额</t>
  </si>
  <si>
    <t>中共大城县委办公室本级</t>
  </si>
  <si>
    <t>廊坊安次方舱大城隔离点疫情经费</t>
  </si>
  <si>
    <t>[2013102]</t>
  </si>
  <si>
    <t>中共大城县委组织部本级</t>
  </si>
  <si>
    <t>2023年度下派选调生到村工作中央财政补助资金-人员专项项目</t>
  </si>
  <si>
    <t>[2130152]</t>
  </si>
  <si>
    <t>中共河北省大城县委宣传部本级</t>
  </si>
  <si>
    <t>老电影放映员生活补助（上级）-人员专项项目</t>
  </si>
  <si>
    <t>[2079999]</t>
  </si>
  <si>
    <t>2023年中央支持地方公共文化服务体系建设
补助资金（新时代文明实践中心建设项目）-上级</t>
  </si>
  <si>
    <t>大城县发展和改革局本级</t>
  </si>
  <si>
    <t>2023年中央外经贸发展资金</t>
  </si>
  <si>
    <t>[2160699]</t>
  </si>
  <si>
    <t>2022年产粮大县奖励资金（优质粮食工程）</t>
  </si>
  <si>
    <t>[2220403]</t>
  </si>
  <si>
    <t>2022年第二批省级外贸发展专项资金</t>
  </si>
  <si>
    <t>大城县公安局本级</t>
  </si>
  <si>
    <t>关于提前下达2023年省级基层公检法司转移支付资金—上级（装备）</t>
  </si>
  <si>
    <t>[2040299]</t>
  </si>
  <si>
    <t>关于提前下达2023年中央政法纪检监察转移支付资金—上级（装备）</t>
  </si>
  <si>
    <t>关于提前下达2023年中央政法纪检监察转移支付资金—上级（业务）</t>
  </si>
  <si>
    <t>关于下达2023年中央政法纪检监察转移支付资金—上级</t>
  </si>
  <si>
    <t>大城县民政局本级</t>
  </si>
  <si>
    <t>2023年养老服务体系建设经费（省级176号）-上级</t>
  </si>
  <si>
    <t>[2081006]</t>
  </si>
  <si>
    <t>2023年城镇低保资金（省级175号）-上级人员专项项目</t>
  </si>
  <si>
    <t>[2081901]</t>
  </si>
  <si>
    <t>2023年农村低保资金（省级175号）-上级人员专项项目</t>
  </si>
  <si>
    <t>[2081902]</t>
  </si>
  <si>
    <t>2023年临时救助资金（中央69号）-上级人员专项项目</t>
  </si>
  <si>
    <t>[2082001]</t>
  </si>
  <si>
    <t>2023年困难失能老年人基本养老服务救助资金（中央146号）-上级</t>
  </si>
  <si>
    <t>[2089999]</t>
  </si>
  <si>
    <t>大城县殡仪馆</t>
  </si>
  <si>
    <t>2023年疫情防控财力补助资金（冀财预13号）-上级人员专项项目</t>
  </si>
  <si>
    <t>[2080102]</t>
  </si>
  <si>
    <t>大城县司法局本级</t>
  </si>
  <si>
    <t>关于提前下达2023年中央政法纪检监察转移支付资金办案业务费-上级</t>
  </si>
  <si>
    <t>[2040699]</t>
  </si>
  <si>
    <t>关于提前下达2023年中央政法纪检监察转移支付资金装备费-上级</t>
  </si>
  <si>
    <t>关于提前下达2023年省级基层公检法司转移支付资金办案业务费-上级</t>
  </si>
  <si>
    <t>关于提前下达2023年省级基层公检法司转移支付资金装备费-上级</t>
  </si>
  <si>
    <t>关于提前下达2023年省级基层公检法司转移支付资金法律援助办案费-上级</t>
  </si>
  <si>
    <t>关于下达2023年中央政法纪检监察转移支付资金法律援助经费--上级</t>
  </si>
  <si>
    <t>大城县人力资源和社会保障局本级</t>
  </si>
  <si>
    <t>创业担保贷款贴息省级专款</t>
  </si>
  <si>
    <t>[2130804]</t>
  </si>
  <si>
    <t>2023年省级就业补助资金162号－上级－人员专项项目</t>
  </si>
  <si>
    <t>[2080799]</t>
  </si>
  <si>
    <t>关于提前下达2023年省级农村财会人员培训资金一般转移支付（上级）</t>
  </si>
  <si>
    <t>[2130199]</t>
  </si>
  <si>
    <t>河北省财政厅关于提前下达2023年国有企业退休人员社会化管理省级财政补助资金-上级</t>
  </si>
  <si>
    <t>[2230105]</t>
  </si>
  <si>
    <t>（2023）国有企业退休人员社会化管理资金</t>
  </si>
  <si>
    <t>大城县2023年农村综合改革转移支付资金（一事一议工作经费）-上级</t>
  </si>
  <si>
    <t>大城县自然资源和规划局本级</t>
  </si>
  <si>
    <t>2023年省级林业改革发展补助资金（省级森林乡村奖补）-上级</t>
  </si>
  <si>
    <t>[2130205]</t>
  </si>
  <si>
    <t>2023年省级林业改革发展补助资金（村庄绿化提升村）-上级</t>
  </si>
  <si>
    <t>2023年省级林业改革发展补助资金（森林植被恢复费）-上级</t>
  </si>
  <si>
    <t>2023年省级林业改革发展补助资金（林草湿综合监测）-上级</t>
  </si>
  <si>
    <t>[2130207]</t>
  </si>
  <si>
    <t>关于清算提前下达2023年土地整治专项资金（新增建设用地土地有偿使用费返还市县资金，第一批）-上级</t>
  </si>
  <si>
    <t>[2200106]</t>
  </si>
  <si>
    <t>2023年中央财政林业草原改革发展资金（林业有害生物防治）-上级</t>
  </si>
  <si>
    <t>[2130234]</t>
  </si>
  <si>
    <t>河北省财政厅关于下达2023年产粮大县奖励资金预算的通知</t>
  </si>
  <si>
    <t>关于清算提前下达2023年土地整治专项资金（新增建设用地土地有偿使用费返还市县资金，第二批）-上级</t>
  </si>
  <si>
    <t>2023年中央农业资源及生态保护补助资金—季节性休耕项目</t>
  </si>
  <si>
    <t>2023年中央农业资源及生态保护补助资金—大豆玉米带状复合种植项目</t>
  </si>
  <si>
    <t>2023年省级农业科技成果转化及推广专项资金—大豆玉米带状复合种植项目</t>
  </si>
  <si>
    <t>[2060404]</t>
  </si>
  <si>
    <t>2023年中央动物防疫补助经费资金—强制免疫补助</t>
  </si>
  <si>
    <t>[2130108]</t>
  </si>
  <si>
    <t>2023年中央动物防疫补助经费资金—养殖环节无害化处理补贴</t>
  </si>
  <si>
    <t>2023年中央动物防疫补助经费资金—强制免疫“先打后补”</t>
  </si>
  <si>
    <t>2023年地下水超采综合治理专项资金—旱作雨养</t>
  </si>
  <si>
    <t>[2130121]</t>
  </si>
  <si>
    <t>2023年省级农产品质量安全及疫病防治资金—屠宰环节无害化处理补贴</t>
  </si>
  <si>
    <t>2023年省级农产品质量安全及疫病防治资金—养殖环节无害化处理补贴</t>
  </si>
  <si>
    <t>2023年省级农产品质量安全及疫病防治资—强制免疫补助</t>
  </si>
  <si>
    <t>2023年地下水超采综合治理专项资金—浅埋滴灌</t>
  </si>
  <si>
    <t>2023年省级农产品质量安全及疫病防治资金-重大农作物病虫害监测预报</t>
  </si>
  <si>
    <t>2023年省级农产品质量安全及疫病防治资金-农产品市场信息监测预警项目</t>
  </si>
  <si>
    <t>2023年省级农业生产发展资金-省级农业产业化项目</t>
  </si>
  <si>
    <t>2023年省级农业生产发展资金—第三次土壤普查项目</t>
  </si>
  <si>
    <t>2023年省级农业生产发展资金—农机深松及全程机械化示范项目</t>
  </si>
  <si>
    <t>2023年省级农业生产发展资金-智慧农业建设示范项目</t>
  </si>
  <si>
    <t>2023年中央粮油生产保障资金（小麦“一喷三防”）—上级</t>
  </si>
  <si>
    <t>[2130119]</t>
  </si>
  <si>
    <t>2023年中央耕地建设与利用资金-耕地地力保护补贴</t>
  </si>
  <si>
    <t>2023年棉花大县奖励资金</t>
  </si>
  <si>
    <t>[2130901]</t>
  </si>
  <si>
    <t>2023年中央农业防灾减灾和水利救灾资金（动物防疫补助）—先打后补</t>
  </si>
  <si>
    <t>2023年农业防灾减灾和水利救灾资金（防灾救灾第一批）</t>
  </si>
  <si>
    <t>2023年省级农业生产救灾及特大防汛抗旱补助资金</t>
  </si>
  <si>
    <t>2023年中央耕地建设与利用资金-化肥减量增效项目</t>
  </si>
  <si>
    <t>2023年中央耕地建设与利用资金-第三次土壤普查项目</t>
  </si>
  <si>
    <t>2023年中央农业防灾减灾和水利救灾资金（动物防疫补助）—养殖环节无害化处理补助</t>
  </si>
  <si>
    <t>2023年中央农业生态资源保护资金—地膜科学使用回收项目</t>
  </si>
  <si>
    <t>2023年中央农业生态资源保护资金—农作物秸秆综合利用项目</t>
  </si>
  <si>
    <t>2023年中央农业经营主体能力提升资金—高素质农民培育</t>
  </si>
  <si>
    <t>[2130124]</t>
  </si>
  <si>
    <t>2023年中央农业防灾减灾和水利救灾资金—防灾减灾第五批</t>
  </si>
  <si>
    <t>2023年省级乡村振兴（农村人居环境整治）专项资金（政府债券）—农村厕所改造项目</t>
  </si>
  <si>
    <t>2023年省级乡村振兴（农村人居环境整治）专项资金（政府债券）—省级和美乡村（乡村振兴）示范区</t>
  </si>
  <si>
    <t>2023年省级乡村振兴（农村人居环境整治）专项资金（政府债券）—美丽乡村精品村奖补项目</t>
  </si>
  <si>
    <t>2022年省级农业生产发展资金（第二批）—高效节水灌溉</t>
  </si>
  <si>
    <t>2023年中央农业经营主体能力提升资金—设施蔬菜生产能力提升</t>
  </si>
  <si>
    <t>2023年中央农业经营主体能力提升资金—农业社会化服务项目</t>
  </si>
  <si>
    <t>2023年中央农业经营主体能力提升资金—奶农家庭农场合作项目</t>
  </si>
  <si>
    <t>2023年中央农业经营主体能力提升资金—粮油单产提升行动</t>
  </si>
  <si>
    <t>2023年玉米大豆“一喷多促”一次性补助资金</t>
  </si>
  <si>
    <t>2023年中央粮油生产保障资金—粮油绿色高产高效行动项目</t>
  </si>
  <si>
    <t>2023年省级农机购置与应用补贴资金（第二批）</t>
  </si>
  <si>
    <t>2023年中央动物防疫补助经费—先打后补</t>
  </si>
  <si>
    <t>大城县2023年农村饮水工程维修养护（中央资金）项目资金-上级</t>
  </si>
  <si>
    <t>[2130335]</t>
  </si>
  <si>
    <t>廊坊市大城县2023年度农业“以电折水”典型监测站建设项目资金-上级</t>
  </si>
  <si>
    <t>[2130311]</t>
  </si>
  <si>
    <t>2023年度大城县烟村干渠补水河道清理整治（中央资金）项目资金-上级</t>
  </si>
  <si>
    <t>[2130319]</t>
  </si>
  <si>
    <t>2023年度大城县阜草干渠段补水河道清理整治（中央资金）项目资金-上级</t>
  </si>
  <si>
    <t>2023年度任河大干渠大城县段补水河道清理整治（中央资金）项目资金-上级</t>
  </si>
  <si>
    <t>大城县2023年度地下水超采综合治理农业灌溉水源置换项目资金-上级</t>
  </si>
  <si>
    <t>[2130305]</t>
  </si>
  <si>
    <t>大城县2023年购买外调水项目资金-上级</t>
  </si>
  <si>
    <t>2023年度大城县阜草干渠段补水河道清理整治（省级资金）项目资金-上级</t>
  </si>
  <si>
    <t>2023年度大城县烟村干渠补水河道清理整治（省级资金）项目资金-上级</t>
  </si>
  <si>
    <t>2023年度任河大干渠大城县段补水河道清理整治（省级资金）项目资金-上级</t>
  </si>
  <si>
    <t>大城县2023年农村饮水工程维修养护（省级资金）项目资金-上级</t>
  </si>
  <si>
    <t>大城县子牙河缴交河险工修复项目-上级</t>
  </si>
  <si>
    <t>[2130314]</t>
  </si>
  <si>
    <t>子牙新河整治工程（大城段）项目资金-上级</t>
  </si>
  <si>
    <t>2023年大城县抗旱应急项目-上级</t>
  </si>
  <si>
    <t>大城县2023-2024年度地下水超采综合治理取水井关停及引江水原水费缴纳-上级</t>
  </si>
  <si>
    <t>地下水超采专项资金购买引黄水、引江水项目-上级</t>
  </si>
  <si>
    <t>预拨2023-2024年取暖季农村地区气代煤电代煤市级运行补贴资金</t>
  </si>
  <si>
    <t>2023年中央财政城镇保障性安居工程补助资金</t>
  </si>
  <si>
    <t>[2210108]</t>
  </si>
  <si>
    <t>2023年中央土壤污染防治资金</t>
  </si>
  <si>
    <t>[2110307]</t>
  </si>
  <si>
    <t>2023年第二批中央大气污染防治资金（工业污染治理项目补助资金）-上级</t>
  </si>
  <si>
    <t>提前下达2023年普通国省干线公路建设养护发展专项资金（日常养护补助部分）-上级</t>
  </si>
  <si>
    <t>[2140106]</t>
  </si>
  <si>
    <t>2023年农村公路建设发展专项资金（农村公路养护工程部分）-上级</t>
  </si>
  <si>
    <t>2023年农村公路建设发展专项资金（农村公路日常部分）-上级</t>
  </si>
  <si>
    <t>（2023年）城市交通发展奖励资金——上级</t>
  </si>
  <si>
    <t>（2023年）农村道路客运补贴资金——上级</t>
  </si>
  <si>
    <t>2023年省级三馆一站免费开放补助资金-上级</t>
  </si>
  <si>
    <t>2023年中央补助地方公共文化服务体系建设专项资金-上级</t>
  </si>
  <si>
    <t>2023年省级公共文化服务体系建设补助资金</t>
  </si>
  <si>
    <t>2023年第二批中央补助地方公共文化服务体系建设专项资金-上级</t>
  </si>
  <si>
    <t>2023年提前下达中央补助地方公共文化服务体系农村文化建设专项资金——上级</t>
  </si>
  <si>
    <t>2023年普高助学金省级资金-上级</t>
  </si>
  <si>
    <t>2023年学前教育幼儿资助中央资金-上级</t>
  </si>
  <si>
    <t>2023年农村小学生营养改善计划资金（蛋奶项目）省级资金-上级</t>
  </si>
  <si>
    <t>2023义务教育保障经费（民办小学）省级补助-上级</t>
  </si>
  <si>
    <t>2023义务教育保障经费（民办中学）省级补助-上级</t>
  </si>
  <si>
    <t>2023年普高免学费省级资金-上级</t>
  </si>
  <si>
    <t>2023年支持学前教育发展省级资金-上级</t>
  </si>
  <si>
    <t>2023义务教育保障经费（民办小学）中央补助-上级</t>
  </si>
  <si>
    <t>2023义务教育保障经费（民办中学）中央补助-上级</t>
  </si>
  <si>
    <t>2023年大城县城区第一幼儿园维修改造省级项目资金-上级</t>
  </si>
  <si>
    <t>2023年大城县旺村镇旺村中心幼儿园改扩建工程省级项目-上级</t>
  </si>
  <si>
    <t>2023年大城县留各庄镇留各庄中心小学温泉社区幼儿园大门更换项目资金省级-上级</t>
  </si>
  <si>
    <t xml:space="preserve">2023年义务教育薄弱环节改善与能力提升设备购置省级资金-上级 </t>
  </si>
  <si>
    <t>规范民办义务教育奖补资金购置床铺-上级</t>
  </si>
  <si>
    <t xml:space="preserve">2023年义务教育薄弱环节改善与能力提升设备购置中央资金-上级   </t>
  </si>
  <si>
    <t>规范民办义务教育奖补资金购置课桌椅-上级</t>
  </si>
  <si>
    <t>普高免学费中央追加资金-上级</t>
  </si>
  <si>
    <t>义务教育“民转公”财力补助资金-上级</t>
  </si>
  <si>
    <t>2023年支持学前教育发展中央资金-上级</t>
  </si>
  <si>
    <t>2023年家庭经济困难学生生活费补助中央-上级</t>
  </si>
  <si>
    <t>2023年民办初中保障经费省级-上级</t>
  </si>
  <si>
    <t>2023年民办初中保障经费中央-上级</t>
  </si>
  <si>
    <t>2023年下达义务教育薄弱环节改善与能力提升中央补助资金-上级</t>
  </si>
  <si>
    <t>教育系统</t>
  </si>
  <si>
    <t>2023年城乡义务教育中央补助经费-上级</t>
  </si>
  <si>
    <t>2023年普高助学金中央资金-上级</t>
  </si>
  <si>
    <t>2023年城乡义务教育补助经费</t>
  </si>
  <si>
    <t>大城县王文中学</t>
  </si>
  <si>
    <t>2023年大城县王文中学校舍改造工程省级资金-上级</t>
  </si>
  <si>
    <t>2023年王文中学校舍改造工程2022年结转规范民办义务教育奖补中央资金-上级</t>
  </si>
  <si>
    <t>提前下达2023年规范民办教育补助资金王文中学校舍改造工程-上级</t>
  </si>
  <si>
    <t>2023年城乡义务教育补助省级追加经费-上级</t>
  </si>
  <si>
    <t>2023年大城县留各庄中学室外地面改造工程省级资金-上级</t>
  </si>
  <si>
    <t>2022年大城县留各庄中学学生宿舍建设工程校舍安全保障长效机制省级补助资金-上级</t>
  </si>
  <si>
    <t>2023年留各庄中学学生宿舍建设工程2022年结转规范民办义务教育奖补中央资金-上级</t>
  </si>
  <si>
    <t>2023年现代职业教育质量提升资金—上级</t>
  </si>
  <si>
    <t>2023年中职免学费补助省级资金-上级</t>
  </si>
  <si>
    <t>2023年中职建档立卡资助省级资金-上级</t>
  </si>
  <si>
    <t>2023年中央现代职业教育质量提升计划补助资金-上级</t>
  </si>
  <si>
    <t>2023年大城县大尚屯中学校舍改造工程省级资金-上级</t>
  </si>
  <si>
    <t>2023年大尚屯中学校舍改造工程2022年结转规范民办义务教育奖补中央资金-上级</t>
  </si>
  <si>
    <t>提前下达2023年规范民办教育补助资金大尚屯中学校舍改造工程-上级</t>
  </si>
  <si>
    <t>大城县第二中学2023年普高助学金省级资金-上级</t>
  </si>
  <si>
    <t>大城县第二中学2023年普高助学金中央资金-上级</t>
  </si>
  <si>
    <t>大城县第二中学新建教学楼、宿舍楼购置教学设备中央-上级</t>
  </si>
  <si>
    <t>大城县第二中学新建教学楼、宿舍楼购置教学设备省级-上级</t>
  </si>
  <si>
    <t>大城县第二中学维修更换宿舍楼室内门、教学楼教室灯项目省级-上级</t>
  </si>
  <si>
    <t>大城县第二中学装修配备心理咨询室3间省级-上级</t>
  </si>
  <si>
    <t>大城县第二中学宿舍楼外墙保温中央-上级</t>
  </si>
  <si>
    <t>2023年大城县第二小学南侧围墙拆墙透绿工程省级资金-上级</t>
  </si>
  <si>
    <t>大城县第四小学</t>
  </si>
  <si>
    <t>2023年大城县第四小学附属工程一期省级资金-上级</t>
  </si>
  <si>
    <t>大城县特殊教育学校</t>
  </si>
  <si>
    <t>特殊教育补助资金中央-上级</t>
  </si>
  <si>
    <t>[2050701]</t>
  </si>
  <si>
    <t>特殊教育补助资金省级-上级</t>
  </si>
  <si>
    <t>大城县平舒镇童子中学</t>
  </si>
  <si>
    <t>2023年大城县平舒镇童子中学学生食堂扩建工程省级资金-上级</t>
  </si>
  <si>
    <t>2023年大城县平舒镇童子中学校舍粉刷工程省级资金-上级</t>
  </si>
  <si>
    <t xml:space="preserve">2023年义务教育薄弱环节改善与能力提升中央资金童子中学运动场维修改造项目工程-上级   </t>
  </si>
  <si>
    <t>2023年童子中学学生食堂扩建工程2022年结转规范民办义务教育奖补中央资金-上级</t>
  </si>
  <si>
    <t>提前下达2023年规范民办教育补助资金童子中学学校食堂扩建工程-上级</t>
  </si>
  <si>
    <t>大城县南赵扶镇大流漂中学</t>
  </si>
  <si>
    <t>2023年大流漂中学校舍改造工程2022年结转规范民办义务教育奖补中央资金-上级</t>
  </si>
  <si>
    <t>提前下达2023年规范民办教育补助资金大流漂中学校舍改造工程-上级</t>
  </si>
  <si>
    <t>大城县南赵扶镇姚马渡中心小学</t>
  </si>
  <si>
    <t>2023年姚马渡中心小学支持学前教育发展中央资金-上级</t>
  </si>
  <si>
    <t>大城县南赵扶镇大流漂中心小学</t>
  </si>
  <si>
    <t>2023年大城县南赵扶镇大流漂中心小店子幼儿园新建工程中央资金-上级</t>
  </si>
  <si>
    <t>2023年大流漂中心小学校舍改造工程2022年结转规范民办义务教育奖补中央资金-上级</t>
  </si>
  <si>
    <t>提前下达2023年规范民办教育补助资金大流漂中心小学校舍改造工程-上级</t>
  </si>
  <si>
    <t>大城工业园区孝彩中心小学</t>
  </si>
  <si>
    <t>2023年孝彩中心七女小学校舍改造工程2022年结转规范民办义务教育奖补中央资金-上级</t>
  </si>
  <si>
    <t>2023年孝彩中心小学支持学前教育发展中央资金-上级</t>
  </si>
  <si>
    <t>提前下达2023年规范民办教育补助资金孝彩中心小学校舍改造工程-上级</t>
  </si>
  <si>
    <t>提前下达2023年规范民办教育补助资金孝彩中心七女小学校舍改造工程-上级</t>
  </si>
  <si>
    <t>大城县旺村镇旺村中心小学</t>
  </si>
  <si>
    <t>2023年大城县旺村镇旺村中心次花幼儿园校舍改造工程中央资金-上级</t>
  </si>
  <si>
    <t>大城县大尚屯镇阜草初级中学</t>
  </si>
  <si>
    <t>2023年阜草中学校舍改造工程2022年结转规范民办义务教育奖补中央资金-上级</t>
  </si>
  <si>
    <t>2023年义务教育薄弱环节改善与能力提升省级资金阜草中学校舍改造项目工程-上级</t>
  </si>
  <si>
    <t>提前下达2023年规范民办教育补助资金阜草中学校舍改造工程-上级</t>
  </si>
  <si>
    <t>大城县大尚屯镇齐圪垯中学</t>
  </si>
  <si>
    <t>2023年大城县大尚屯镇齐圪垯中学附属工程省级资金-上级</t>
  </si>
  <si>
    <t>大城县大尚屯镇大阜村中心小学</t>
  </si>
  <si>
    <t>2023年大城县大尚屯镇大阜村中心西窨子头幼儿园校舍改造工程中央资金-上级</t>
  </si>
  <si>
    <t>大城县大尚屯镇南席阜中心小学</t>
  </si>
  <si>
    <t>2023年大城县大尚屯镇南席阜中心小学邵庄小学运动场建设工程省级资金-上级</t>
  </si>
  <si>
    <t>大城县大尚屯镇董家务中心小学</t>
  </si>
  <si>
    <t xml:space="preserve">2023年义务教育薄弱环节改善与能力提升中央资金董家务中心小学运动场地面硬化项目工程-上级  </t>
  </si>
  <si>
    <t>大城县东阜中心小学</t>
  </si>
  <si>
    <t>2023年东阜中心小学支持学前教育发展中央资金-上级</t>
  </si>
  <si>
    <t>大城县北魏镇北魏中学</t>
  </si>
  <si>
    <t>2023年大城县北魏镇北魏中学校舍改造工程省级资金-上级</t>
  </si>
  <si>
    <t>2023年北魏中学校舍改造工程2022年结转规范民办义务教育奖补中央资金-上级</t>
  </si>
  <si>
    <t>大城县北魏镇郑家村中学</t>
  </si>
  <si>
    <t>2023年大城县北魏镇郑家村中学操场硬化工程省级资金-上级</t>
  </si>
  <si>
    <t>大城县臧屯镇第四中学</t>
  </si>
  <si>
    <t>提前下达2023年规范民办教育补助资金臧屯四中附属工程-上级</t>
  </si>
  <si>
    <t>大城县广安镇广安中学</t>
  </si>
  <si>
    <t>2023年大城县广安镇广安中学校舍改造工程省级资金-上级</t>
  </si>
  <si>
    <t>2023年广安中学校舍改造工程2022年结转规范民办义务教育奖补中央资金-上级</t>
  </si>
  <si>
    <t>提前下达2023年规范民办教育补助资金广安中学校舍改造工程-上级</t>
  </si>
  <si>
    <t>大城县广安镇李零巨中心小学</t>
  </si>
  <si>
    <t>2023年李零巨中心小学校舍改造工程2022年结转规范民办义务教育奖补中央资金-上级</t>
  </si>
  <si>
    <t>提前下达2023年规范民办教育补助资金李零巨中心小学校舍改造工程-上级</t>
  </si>
  <si>
    <t>大城县权村镇筱庄中心小学</t>
  </si>
  <si>
    <t>2023年筱庄中心小学支持学前教育发展中央资金-上级</t>
  </si>
  <si>
    <t>2023年大城县里坦镇第一中学附属工程省级资金-上级</t>
  </si>
  <si>
    <t>2023年大城县里坦镇第一中学新建厕所工程省级资金-上级</t>
  </si>
  <si>
    <t xml:space="preserve">2023年义务教育薄弱环节改善与能力提升中央资金里坦二中运动场维修改造项目工程-上级   </t>
  </si>
  <si>
    <t xml:space="preserve">2023年义务教育薄弱环节改善与能力提升省级资金里坦二中运动场维修改造项目工程-上级  </t>
  </si>
  <si>
    <t>提前下达2023年规范民办教育补助资金里坦二中校舍改造工程-上级</t>
  </si>
  <si>
    <t>大城县里坦镇里坦中心小学</t>
  </si>
  <si>
    <t>2023年大城县里坦镇里坦中心岳杭幼儿园校舍改造工程中央资金-上级</t>
  </si>
  <si>
    <t>大城县留各庄镇大汪中心小学</t>
  </si>
  <si>
    <t>2023年大汪中心小学校舍改造工程2022年结转规范民办义务教育奖补中央资金-上级</t>
  </si>
  <si>
    <t>提前下达2023年规范民办教育补助资金大汪中心小学校舍改造工程-上级</t>
  </si>
  <si>
    <t>2023卫健局新冠患者救治费省级-上级</t>
  </si>
  <si>
    <t>[2100410]</t>
  </si>
  <si>
    <t>大城县留各庄中心卫生院</t>
  </si>
  <si>
    <t>2023卫健局调整公共卫生资金中央396.32万元-上级</t>
  </si>
  <si>
    <t>2023年提前下达重大传染病防控经费重点传染病及健康危害因素监测-上级</t>
  </si>
  <si>
    <t>2023年提前下达重大传染病防控经费精神障碍管理-上级</t>
  </si>
  <si>
    <t>2023年提前下达省级公共卫生补助资金疾控公共卫生体系建设-上级</t>
  </si>
  <si>
    <t>[2100499]</t>
  </si>
  <si>
    <t>2023卫健局调整基本公共卫生（省级459.73万元）地方病防治-上级</t>
  </si>
  <si>
    <t>2023年中央重大传染病扩大免疫规划经费-上级</t>
  </si>
  <si>
    <t>2023年中央重大传染病防控经费结核病防治-上级</t>
  </si>
  <si>
    <t>2023年中央重大传染病防控经费新冠肺炎等重点传染病监测（疾控类）-上级</t>
  </si>
  <si>
    <t>2023年中央重大传染病艾滋病防控经费-上级</t>
  </si>
  <si>
    <t>2023年重大传染病防控经费精神卫生和慢性非传染性疾病-上级</t>
  </si>
  <si>
    <t>2023 年重大传染病防控经费食品安全风险监测-上级</t>
  </si>
  <si>
    <t>调整2022年中央重大传染病防控经费-上级</t>
  </si>
  <si>
    <t>调整2022年中央重大传染病防控经费1.57万元-上级</t>
  </si>
  <si>
    <t>调整2022年中央重大传染病防控经费12.92万元-上级</t>
  </si>
  <si>
    <t>2023年提前下达重大传染病防控经费艾滋病防治-上级</t>
  </si>
  <si>
    <t>2023年提前下达省级公共卫生补助资金妇幼公共卫生体系建设-上级</t>
  </si>
  <si>
    <t>大城县公安交通警察大队本级</t>
  </si>
  <si>
    <t>关于提前下达2023年中央政法纪检监察转移支付资金的通知-上级</t>
  </si>
  <si>
    <t>[2040220]</t>
  </si>
  <si>
    <t>大城县科学技术和工业信息化局本级</t>
  </si>
  <si>
    <t>2023年支持工业互联网创新发展等项目资金-上级</t>
  </si>
  <si>
    <t>[2150517]</t>
  </si>
  <si>
    <t>2021年优秀工作站-上级</t>
  </si>
  <si>
    <t>[2060502]</t>
  </si>
  <si>
    <t>专精特新骨干企业创新发展项目-上级</t>
  </si>
  <si>
    <t>[2150805]</t>
  </si>
  <si>
    <t>2023年中小企业发展专项资金-上级</t>
  </si>
  <si>
    <t>2023年死亡抚恤金（中央140号）-上级人员专项项目</t>
  </si>
  <si>
    <t>[2080801]</t>
  </si>
  <si>
    <t>2023年伤残抚恤金（中央140号）-上级人员专项项目</t>
  </si>
  <si>
    <t>[2080802]</t>
  </si>
  <si>
    <t>2023年建国前农村入党老党员生活补助费（省级161号）-上级人员专项项目</t>
  </si>
  <si>
    <t>2023年军休人员经费（中央200号）-上级人员专项项目</t>
  </si>
  <si>
    <t>[2080902]</t>
  </si>
  <si>
    <t>2023年军休机构经费（中央200号）-上级</t>
  </si>
  <si>
    <t>[2080903]</t>
  </si>
  <si>
    <t>2022年自主就业退役士兵技能培训经费（中央219号）-上级</t>
  </si>
  <si>
    <t>[2080904]</t>
  </si>
  <si>
    <t>2023年军休人员经费（中央143号）-上级人员专项项目</t>
  </si>
  <si>
    <t>2023年义务兵家庭优待金（中央144号）-上级人员专项项目</t>
  </si>
  <si>
    <t>[2080805]</t>
  </si>
  <si>
    <t>2023年军休机构用房保障经费（中央143号）-上级</t>
  </si>
  <si>
    <t>2023年优抚对象保障经费（中央161号）-上级人员专项项目</t>
  </si>
  <si>
    <t>[2080803]</t>
  </si>
  <si>
    <t>大城县医疗保障局本级</t>
  </si>
  <si>
    <t>2023年中央财政医疗服务与保障能力提升补助资金-上级</t>
  </si>
  <si>
    <t>[2101505]</t>
  </si>
  <si>
    <t>2023年基本康复服务（中央155号）-上级</t>
  </si>
  <si>
    <t>大城县北魏镇人民政府本级</t>
  </si>
  <si>
    <t>大城县北魏镇革命老区双庙村道路修缮项目</t>
  </si>
  <si>
    <t>[2120303]</t>
  </si>
  <si>
    <t>大城县北魏镇革命老区前屯村道路修缮项目</t>
  </si>
  <si>
    <t>大城县旺村镇旺村道路工程</t>
  </si>
  <si>
    <t>[2120399]</t>
  </si>
  <si>
    <t>大城县旺村镇申王文村道路工程</t>
  </si>
  <si>
    <t>大城县旺村镇流标村道路工程</t>
  </si>
  <si>
    <t>大城县留各庄镇人民政府本级</t>
  </si>
  <si>
    <t>大城县留各庄镇革命老区道路硬化水泥路工程</t>
  </si>
  <si>
    <t>扶持壮大村级集体经济示范区-南赵扶镇村街仓储建设项目</t>
  </si>
  <si>
    <t>[2130707]</t>
  </si>
  <si>
    <t>行政政法科—上级专款资金</t>
  </si>
  <si>
    <t>乡村振兴重点村驻村工作队经费</t>
  </si>
  <si>
    <t>中央-下派选调生到村工作补助</t>
  </si>
  <si>
    <t>社保科—上级专款资金</t>
  </si>
  <si>
    <t>中央-退役安置补助经费</t>
  </si>
  <si>
    <t>[208]</t>
  </si>
  <si>
    <t>体制结算－疫情防控及边境能力建设补助资金</t>
  </si>
  <si>
    <t>城乡居民养老保险补贴</t>
  </si>
  <si>
    <t>[2083001]</t>
  </si>
  <si>
    <t>中央-医疗服务与保障能力提升补助资金</t>
  </si>
  <si>
    <t>[210]</t>
  </si>
  <si>
    <t>[20809]</t>
  </si>
  <si>
    <t>公共卫生服务补助</t>
  </si>
  <si>
    <t>地下水超采综合治理专项资金</t>
  </si>
  <si>
    <t>农业生产发展专项资金</t>
  </si>
  <si>
    <t>农村综合改革资金</t>
  </si>
  <si>
    <t>经济建设科—上级专款资金</t>
  </si>
  <si>
    <t>大气污染防治专项资金</t>
  </si>
  <si>
    <t>[2111001]</t>
  </si>
  <si>
    <t>金融科</t>
  </si>
  <si>
    <t>农林业保险保费补贴专项资金</t>
  </si>
  <si>
    <t>[2130803]</t>
  </si>
  <si>
    <t>经建科直接列支账号</t>
  </si>
  <si>
    <t>关于提前下达2023年产粮大县奖励资金部分预算的通知-上级</t>
  </si>
  <si>
    <t>[2010302]</t>
  </si>
  <si>
    <t>农业保险保费补贴专项资金</t>
  </si>
  <si>
    <t>附件6</t>
  </si>
  <si>
    <t>大城县拟调减2023年当年安排本级项目资金(一般公共预算)支出情况表</t>
  </si>
  <si>
    <t>大城县2023年人员类项目</t>
  </si>
  <si>
    <t>大城县2023年公用类项目</t>
  </si>
  <si>
    <t>大城县人民代表大会常务委员会本级</t>
  </si>
  <si>
    <t>人大代表培训班经费</t>
  </si>
  <si>
    <t>[2010102]</t>
  </si>
  <si>
    <t>人大常委会会议经费</t>
  </si>
  <si>
    <t>[2010104]</t>
  </si>
  <si>
    <t>十七届人大三次会议经费</t>
  </si>
  <si>
    <t>市人民代表大会会议经费</t>
  </si>
  <si>
    <t>人大代表活动经费</t>
  </si>
  <si>
    <t>[2010106]</t>
  </si>
  <si>
    <t>中国人民政治协商会议河北省大城县委员会本级</t>
  </si>
  <si>
    <t>(2023)委员培训</t>
  </si>
  <si>
    <t>[2010202]</t>
  </si>
  <si>
    <t>政协十届三次会议</t>
  </si>
  <si>
    <t>[2010204]</t>
  </si>
  <si>
    <t>委员视察</t>
  </si>
  <si>
    <t>[2010205]</t>
  </si>
  <si>
    <t>专题调研</t>
  </si>
  <si>
    <t>[2010206]</t>
  </si>
  <si>
    <t>县委办业务费</t>
  </si>
  <si>
    <t>易地交流干部住房保障经费</t>
  </si>
  <si>
    <t>[2013105]</t>
  </si>
  <si>
    <t>伙食补助经费</t>
  </si>
  <si>
    <t>县委督查室办公经费</t>
  </si>
  <si>
    <t>行政中心电费</t>
  </si>
  <si>
    <t>行政中心物业管理费</t>
  </si>
  <si>
    <t>大城县信访局本级</t>
  </si>
  <si>
    <t>2023年劳务派遣人员经费-人员专项项目</t>
  </si>
  <si>
    <t>[2010308]</t>
  </si>
  <si>
    <t>驻京工作队工作经费</t>
  </si>
  <si>
    <t>农村两委干部基础职务补贴-人员专项项目</t>
  </si>
  <si>
    <t>[2130705]</t>
  </si>
  <si>
    <t>离任农村干部补贴-人员专项项目</t>
  </si>
  <si>
    <t>县管专业技术拔尖人才和农村乡土拔尖人才津贴-人员专项项目</t>
  </si>
  <si>
    <t>县管专业技术拔尖人才和农村乡土拔尖人才慰问金-人员专项项目</t>
  </si>
  <si>
    <t>县管专业技术拔尖人才和农村乡土拔尖人才体检费-人员专项项目</t>
  </si>
  <si>
    <t>县管专业技术拔尖人才和农村乡土拔尖人才慰问品-人员专项项目</t>
  </si>
  <si>
    <t>县管专业技术拔尖人才和农村乡土拔尖人才疗养-人员专项项目</t>
  </si>
  <si>
    <t>干部教育培训经费</t>
  </si>
  <si>
    <t>[2013202]</t>
  </si>
  <si>
    <t>异地交流干部住房保障经费</t>
  </si>
  <si>
    <t>大组工网分级保护专用机房系统维护保障经费</t>
  </si>
  <si>
    <t>党建经费</t>
  </si>
  <si>
    <t>2023年廊坊日报《区域·大城》版广告发布项目资金</t>
  </si>
  <si>
    <t>2023年公共文化服务体系农村文化建设县级安排专项资金（农村电影公益放映）</t>
  </si>
  <si>
    <t>2023年老电影放映员生活补助-人员专项项目</t>
  </si>
  <si>
    <t>[2070699]</t>
  </si>
  <si>
    <t>2023年外宣工作基金</t>
  </si>
  <si>
    <t>[2013399]</t>
  </si>
  <si>
    <t>2023年伤残工作人员补助-人员专项项目</t>
  </si>
  <si>
    <t>[2013302]</t>
  </si>
  <si>
    <t>中国共产党大城县纪律检查委员会本级</t>
  </si>
  <si>
    <t>处级易地交流干部住房保障经费</t>
  </si>
  <si>
    <t>[2011102]</t>
  </si>
  <si>
    <t>2023年粮食信息统计调查专项业务费</t>
  </si>
  <si>
    <t>[2220105]</t>
  </si>
  <si>
    <t>2023年粮食监督检查专项业务费</t>
  </si>
  <si>
    <t>[2220102]</t>
  </si>
  <si>
    <t>2023年建档立卡脱贫户生产生活补助金</t>
  </si>
  <si>
    <t>[2130599]</t>
  </si>
  <si>
    <t>98年前县级负担财务挂账利息</t>
  </si>
  <si>
    <t>[2010402]</t>
  </si>
  <si>
    <t>优化营商环境办公费</t>
  </si>
  <si>
    <t>2023-2024年度采暖季城燃企业农村气代煤居民用气价格补贴</t>
  </si>
  <si>
    <t>装备购置县配套经费</t>
  </si>
  <si>
    <t>刑警楼修缮工程资金</t>
  </si>
  <si>
    <t>[2040202]</t>
  </si>
  <si>
    <t>景程大厦基坑施工队周边建筑安全影响检测评估尾款</t>
  </si>
  <si>
    <t>“5.26”事件处置经费</t>
  </si>
  <si>
    <t>大城县看守所</t>
  </si>
  <si>
    <t>在押人员入所前体检费</t>
  </si>
  <si>
    <t>[2040221]</t>
  </si>
  <si>
    <t>在押人员体检费</t>
  </si>
  <si>
    <t>在押人员重大疾病治疗专项经费</t>
  </si>
  <si>
    <t>在押人员医疗医药费</t>
  </si>
  <si>
    <t>在押人员伙食费-人员专项项目</t>
  </si>
  <si>
    <t>女犯人拘押、未成年代押费</t>
  </si>
  <si>
    <t>取暖费</t>
  </si>
  <si>
    <t>水费</t>
  </si>
  <si>
    <t>工资奖金津补贴-人员专项项目</t>
  </si>
  <si>
    <t>大城县公安局特巡警大队</t>
  </si>
  <si>
    <t>巡警队队员工资及保险-人员专项项目</t>
  </si>
  <si>
    <t>巡警队运行经费</t>
  </si>
  <si>
    <t>2023年40%救济资金-人员专项项目</t>
  </si>
  <si>
    <t>[2082502]</t>
  </si>
  <si>
    <t>2023年特困人员半失能护理补贴-人员专项项目</t>
  </si>
  <si>
    <t>[2082102]</t>
  </si>
  <si>
    <t>2023年特困人员失能护理补贴-人员专项项目</t>
  </si>
  <si>
    <t>2023年特困人员自理补贴资金-人员专项项目</t>
  </si>
  <si>
    <t>2023年特困人员集中供养资金-人员专项项目</t>
  </si>
  <si>
    <t>2023年特困人员分散供养资金-人员专项项目</t>
  </si>
  <si>
    <t>2023年特困人员养老服务政府购买服务-人员专项项目</t>
  </si>
  <si>
    <t>2023年特困人员取暖补贴及燃气补贴-人员专项项目</t>
  </si>
  <si>
    <t>2023年流浪乞讨人员救助-人员专项项目</t>
  </si>
  <si>
    <t>[2082002]</t>
  </si>
  <si>
    <t>2023年临时救助资金-人员专项项目</t>
  </si>
  <si>
    <t>2023年农村低保资金-人员专项项目</t>
  </si>
  <si>
    <t>2023年城镇低保资金-人员专项项目</t>
  </si>
  <si>
    <t>2023年重度残疾人护理补贴资金-人员专项项目</t>
  </si>
  <si>
    <t>[2081107]</t>
  </si>
  <si>
    <t>2023年困难残疾人生活补贴资金-人员专项项目</t>
  </si>
  <si>
    <t>2023年养老服务补贴（城乡低保）资金-人员专项项目</t>
  </si>
  <si>
    <t>[2081002]</t>
  </si>
  <si>
    <t>2023年困难高龄老人、60周岁以上失能半失能老人补贴-人员专项项目</t>
  </si>
  <si>
    <t>2023年高龄津贴-人员专项项目</t>
  </si>
  <si>
    <t>2023年孤儿救助资金-人员专项项目</t>
  </si>
  <si>
    <t>[2081001]</t>
  </si>
  <si>
    <t>2023年未成年人保护救助-人员专项项目</t>
  </si>
  <si>
    <t>2023年统管退休人员工资-人员专项项目</t>
  </si>
  <si>
    <t>[2080501]</t>
  </si>
  <si>
    <t>2023年敬老院国立人员经费-人员专项项目</t>
  </si>
  <si>
    <t>[2080202]</t>
  </si>
  <si>
    <t>敬老院国立退休人员补发补贴</t>
  </si>
  <si>
    <t>2023年流浪乞讨人员救助1-人员专项项目</t>
  </si>
  <si>
    <t>2023年特困人员分散供养资金1-人员专项项目</t>
  </si>
  <si>
    <t>2023年困难残疾人生活补贴资金1-人员专项项目</t>
  </si>
  <si>
    <t>2023年农村低保生活燃气补贴资金1-人员专项项目</t>
  </si>
  <si>
    <t>2023年城乡低保户取暖费资金1-人员专项项目</t>
  </si>
  <si>
    <t>司法辅助人员经费人员专项项目</t>
  </si>
  <si>
    <t>创业担保贷款贴息县配套</t>
  </si>
  <si>
    <t>义务兵父母个人缴费补贴-人员专项项目</t>
  </si>
  <si>
    <t>[2082602]</t>
  </si>
  <si>
    <t>建档立卡扶贫公益性岗位补贴-人员专项项目</t>
  </si>
  <si>
    <t>[2080705]</t>
  </si>
  <si>
    <t>2023年财政对机关事业单位养老保险基金的补助－人员专项项目</t>
  </si>
  <si>
    <t>[2080507]</t>
  </si>
  <si>
    <t>2023年企业离休人员误餐费－人员专项项目</t>
  </si>
  <si>
    <t>职业介绍退休人员补贴-人员专项项目</t>
  </si>
  <si>
    <t>人才服务中心退休人员补贴-人员专项项目</t>
  </si>
  <si>
    <t>政府购买人员工资及保险-人员专项项目</t>
  </si>
  <si>
    <t>2023年基础养老金-人员专项项目</t>
  </si>
  <si>
    <t>中共大城县委机构编制委员会办公室本级</t>
  </si>
  <si>
    <t>电子政务内网建设经费</t>
  </si>
  <si>
    <t>（2023）劳务派遣经费人员专项项目</t>
  </si>
  <si>
    <t>[2010699]</t>
  </si>
  <si>
    <t>机关党建工作经费</t>
  </si>
  <si>
    <t>预算绩效第三方服务项目</t>
  </si>
  <si>
    <t>[2010602]</t>
  </si>
  <si>
    <t>机关维修费</t>
  </si>
  <si>
    <t>（2023）公务用车平台服务费</t>
  </si>
  <si>
    <t>[2010608]</t>
  </si>
  <si>
    <t>机关购买物业服务经费</t>
  </si>
  <si>
    <t>预算管理经费</t>
  </si>
  <si>
    <t>[2010604]</t>
  </si>
  <si>
    <t>财政信息化建设资金（设备维修维护）</t>
  </si>
  <si>
    <t>[2010607]</t>
  </si>
  <si>
    <t>劳务派遣人员经费-人员专项项目</t>
  </si>
  <si>
    <t>[2200102]</t>
  </si>
  <si>
    <t>农村宅基地流转工作专班所需资金项目</t>
  </si>
  <si>
    <t>[2200101]</t>
  </si>
  <si>
    <t>2023年综合行政执法经费</t>
  </si>
  <si>
    <t>[2130110]</t>
  </si>
  <si>
    <t>2023年粮食安全责任制考核工作经费</t>
  </si>
  <si>
    <t>[2130106]</t>
  </si>
  <si>
    <t>大城县农业农村局仲裁办案经费</t>
  </si>
  <si>
    <t>[2130102]</t>
  </si>
  <si>
    <t>2022年棉花大县奖励资金</t>
  </si>
  <si>
    <t>2023年原种场人员经费-人员专项项目</t>
  </si>
  <si>
    <t>[2130104]</t>
  </si>
  <si>
    <t>2023年“三员”生活补贴资金人员专项项目</t>
  </si>
  <si>
    <t>2022年县级财政衔接推进乡村振兴补助资金</t>
  </si>
  <si>
    <t>2023年度脱贫劳动力一次性交通补助</t>
  </si>
  <si>
    <t>2023年农产品综合质检站经费</t>
  </si>
  <si>
    <t>2023年大城县乡村振兴局办公经费</t>
  </si>
  <si>
    <t>2023年河长制工作经费</t>
  </si>
  <si>
    <t>[2130308]</t>
  </si>
  <si>
    <t>[2130302]</t>
  </si>
  <si>
    <t>大城县黑龙港泵站更新改造工程项目资金</t>
  </si>
  <si>
    <t>大城县机井服务公司人员2023年1-12月安置费-人员专项项目</t>
  </si>
  <si>
    <t>因公致残人员抚恤金（李世信）-人员专项项目</t>
  </si>
  <si>
    <t>2023年水务局下属自收自支事业单位退休人员及遗属人员经费-人员专项项目</t>
  </si>
  <si>
    <t>2023年水旱灾害防御资金</t>
  </si>
  <si>
    <t>廉租住房租赁补贴资金</t>
  </si>
  <si>
    <t>[2210101]</t>
  </si>
  <si>
    <t>宏兴公司人员经费-人员专项项目</t>
  </si>
  <si>
    <t>[2120199]</t>
  </si>
  <si>
    <t>劳务派遣人员工资及保险-人员专项项目</t>
  </si>
  <si>
    <t>2023年路灯照明电费经费</t>
  </si>
  <si>
    <t>大城县城市管理综合行政执法局本级</t>
  </si>
  <si>
    <t>2023年劳务派遣人员经费—人员专项项目</t>
  </si>
  <si>
    <t>2023年数字化城管运行项目</t>
  </si>
  <si>
    <t>[2120104]</t>
  </si>
  <si>
    <t>2023年度数字化城管平台电费</t>
  </si>
  <si>
    <t>京原铁路民兵补贴-人员专项项目</t>
  </si>
  <si>
    <t>[2140102]</t>
  </si>
  <si>
    <t>国防公路工役制人员补助-人员专项项目</t>
  </si>
  <si>
    <t>2023年建档立卡贫困户生产生活补助金</t>
  </si>
  <si>
    <t>2023年文广旅局劳务派遣人员专项项目</t>
  </si>
  <si>
    <t>[2070102]</t>
  </si>
  <si>
    <t>2023年图书馆文化馆免费开放资金</t>
  </si>
  <si>
    <t>2023年《联播廊坊.聚焦大城》栏目制作经费</t>
  </si>
  <si>
    <t>2023年融媒体中心新建广播电视发射塔电费</t>
  </si>
  <si>
    <t>2016、2017年招聘教师欠缴保险及部分合同制教师欠缴保险-人员专项项目</t>
  </si>
  <si>
    <t>[2080505]</t>
  </si>
  <si>
    <t>教师培训费（2022年收回再安排）</t>
  </si>
  <si>
    <t>[2050803]</t>
  </si>
  <si>
    <t>2023年教师培训费</t>
  </si>
  <si>
    <t>追加2020年成人教育经费</t>
  </si>
  <si>
    <t>[2050499]</t>
  </si>
  <si>
    <t>2023年成人教育经费</t>
  </si>
  <si>
    <t>2023义务教育保障经费（民办中学）</t>
  </si>
  <si>
    <t>2023义务教育保障经费（民办小学）</t>
  </si>
  <si>
    <t>2023年学前保育费</t>
  </si>
  <si>
    <t>各类考试费-中高考经费</t>
  </si>
  <si>
    <t>[2050199]</t>
  </si>
  <si>
    <t>各类考试费-学考经费</t>
  </si>
  <si>
    <t>偿还2021年教师招聘经费</t>
  </si>
  <si>
    <t>[2050102]</t>
  </si>
  <si>
    <t>2023年教育质量检测考试费</t>
  </si>
  <si>
    <t>2023年语言文字达标县验收资金</t>
  </si>
  <si>
    <t>2023年家庭经济困难学生生活费补助</t>
  </si>
  <si>
    <t>2019年人事代理、劳务派遣教师管理费-人员专项项目</t>
  </si>
  <si>
    <t>2020年人事代理、劳务派遣教师管理费-人员专项项目</t>
  </si>
  <si>
    <t>2021年人事代理、劳务派遣教师管理费-人员专项项目</t>
  </si>
  <si>
    <t>2018年人事代理、劳务派遣教师管理费-人员专项项目</t>
  </si>
  <si>
    <t>2018-2021年人事代理教师、劳务派遣教师工资保险等费用-人员专项项目</t>
  </si>
  <si>
    <t>2023年建档立卡贫困学生资助经费（家庭经济困难大学新生入学救助）</t>
  </si>
  <si>
    <t>[2050205]</t>
  </si>
  <si>
    <t>2023年普高助学金</t>
  </si>
  <si>
    <t>2023年普高免学费</t>
  </si>
  <si>
    <t>2023年农村小学生营养改善计划资金（蛋奶项目）县配套</t>
  </si>
  <si>
    <t>小学生校内课后服务工作资金-人员专项项目</t>
  </si>
  <si>
    <t>2023年学前教育保障经费</t>
  </si>
  <si>
    <t>2023年学前教育幼儿资助</t>
  </si>
  <si>
    <t>2023年招聘聘用合同制教师工资及保险费用-人员专项项目</t>
  </si>
  <si>
    <t>2023年追加原民办代课师教龄补贴资金</t>
  </si>
  <si>
    <t>2023学校图书购置资金</t>
  </si>
  <si>
    <t>2023年学校力学实验室、化学第四实验室改造资金</t>
  </si>
  <si>
    <t>2023年学校监控室进行升级改造，安装防盗系统</t>
  </si>
  <si>
    <t>2023水表电表分户</t>
  </si>
  <si>
    <t>2023改造教学楼音响系统资金</t>
  </si>
  <si>
    <t>2023购铁皮文件柜项目专项资金</t>
  </si>
  <si>
    <t>2023音体器材购置资金</t>
  </si>
  <si>
    <t>2023国防爱国主义教育培训经费</t>
  </si>
  <si>
    <t>2023年校园绿化、栽植、养护资金</t>
  </si>
  <si>
    <t>2023年清运校园垃圾、化粪池、保洁资金</t>
  </si>
  <si>
    <t>2023购化学药品及物理仪器资金</t>
  </si>
  <si>
    <t>2023教室后安装挂衣板</t>
  </si>
  <si>
    <t>2023粉刷1#、4#楼道墙裙，实验楼楼道，高一男生和女生公寓墙裙资金</t>
  </si>
  <si>
    <t>2023学校车棚换遮阳板资金</t>
  </si>
  <si>
    <t>2023学校安装太阳能灯资金</t>
  </si>
  <si>
    <t>2023年学校宽带费、电话费专项资金</t>
  </si>
  <si>
    <t>2023年学校绿化及学生宿舍厕所等用水用电资金</t>
  </si>
  <si>
    <t>2023高中试卷费资金</t>
  </si>
  <si>
    <t>2023食堂防爆排风系统</t>
  </si>
  <si>
    <t>2023经济困难学生奖助学金资金</t>
  </si>
  <si>
    <t>2023年普高助学金县级资金</t>
  </si>
  <si>
    <t>2023年中职免学费补助资金</t>
  </si>
  <si>
    <t>2023年中职建档立卡资助资金</t>
  </si>
  <si>
    <t>2023年中职助学金</t>
  </si>
  <si>
    <t>大城县教师进修学校</t>
  </si>
  <si>
    <t>教师队伍建设经费</t>
  </si>
  <si>
    <t>[2050801]</t>
  </si>
  <si>
    <t>2023年二中高中部日常公用经费</t>
  </si>
  <si>
    <t>大城县第二中学2023年普高助学金县级资金</t>
  </si>
  <si>
    <t>大城县平舒镇裴庄中心小学</t>
  </si>
  <si>
    <t>2023年城乡义务教育经费裴庄中心小学追加预算</t>
  </si>
  <si>
    <t>2023卫健局原赤脚医生养老补助</t>
  </si>
  <si>
    <t>[2109999]</t>
  </si>
  <si>
    <t>2023卫健局农村独生子女费-人员专项项目</t>
  </si>
  <si>
    <t>[2100717]</t>
  </si>
  <si>
    <t>2023卫健局城镇独生子女费-人员专项项目</t>
  </si>
  <si>
    <t>2023卫健局基本公共卫生督导费</t>
  </si>
  <si>
    <t>2023卫健局基本公共卫生-县级</t>
  </si>
  <si>
    <t>2022年基本公共卫生补助资金-县级追加</t>
  </si>
  <si>
    <t>2023卫健局计划生育救助公益金</t>
  </si>
  <si>
    <t>2023卫生系统2014-2017年养老保险、职业年金清算资金-人员专项项目</t>
  </si>
  <si>
    <t>2023年一体化卫生室乡医养老保险</t>
  </si>
  <si>
    <t>大城县平舒镇卫生院</t>
  </si>
  <si>
    <t>2023平舒卫生院基本公共卫生-县级</t>
  </si>
  <si>
    <t>中医医院</t>
  </si>
  <si>
    <t>2023中医院公立医院大型设备降价补贴</t>
  </si>
  <si>
    <t>[2100202]</t>
  </si>
  <si>
    <t>2023中医院药品储备成本补助资金</t>
  </si>
  <si>
    <t>2023中医院基本公共卫生应急救治支农支边经费</t>
  </si>
  <si>
    <t>2023中医院公立医院改革基本药物制度补偿经费</t>
  </si>
  <si>
    <t>2023中医院人才培养经费</t>
  </si>
  <si>
    <t>2023中医院中医制剂资金</t>
  </si>
  <si>
    <t>2023疾控非免疫规划疫苗储存运输专项经费</t>
  </si>
  <si>
    <t>[2100401]</t>
  </si>
  <si>
    <t>2023疾控视频会议系统网络维护经费</t>
  </si>
  <si>
    <t>2023疾控医疗垃圾处置费</t>
  </si>
  <si>
    <t>2023疾控冷链更新资金</t>
  </si>
  <si>
    <t>2023疾控应急物资内置资金</t>
  </si>
  <si>
    <t>2023疾控地方病维持经费</t>
  </si>
  <si>
    <t>2023疾控防护药品资金</t>
  </si>
  <si>
    <t>2023疾控水和环境卫生监测经费</t>
  </si>
  <si>
    <t>2023疾控艾滋病维持经费</t>
  </si>
  <si>
    <t>2023疾控冷链维持经费</t>
  </si>
  <si>
    <t>2023疾控办公楼厕所维修改造经费</t>
  </si>
  <si>
    <t>2023疾控网络维持经费</t>
  </si>
  <si>
    <t>2023疾控免疫规划疫苗转运经费</t>
  </si>
  <si>
    <t>2023卫生系统污水处理设施运维费</t>
  </si>
  <si>
    <t>2023疾控慢性病防治经费</t>
  </si>
  <si>
    <t>2023疾控结核病防治经费</t>
  </si>
  <si>
    <t>2023疾控更换办公设备资金</t>
  </si>
  <si>
    <t>2023疾控网络更新经费</t>
  </si>
  <si>
    <t>2023疾控中心应急车辆购置税、保险等费用</t>
  </si>
  <si>
    <t>2023妇幼婚检业务费</t>
  </si>
  <si>
    <t>[2100403]</t>
  </si>
  <si>
    <t>2023妇幼出生证明工本费</t>
  </si>
  <si>
    <t>2023妇幼新生儿疾病筛查费</t>
  </si>
  <si>
    <t>2023妇幼孕妇学校补助款</t>
  </si>
  <si>
    <t>大城县医院</t>
  </si>
  <si>
    <t>2023县医院药品零差率补助经费</t>
  </si>
  <si>
    <t>[2100201]</t>
  </si>
  <si>
    <t>2023县医院药品储备成本补助经费</t>
  </si>
  <si>
    <t>2023县医院大型设备补贴</t>
  </si>
  <si>
    <t>2023县医院重点学科发展经费</t>
  </si>
  <si>
    <t>2023县医院人才培养经费</t>
  </si>
  <si>
    <t>大城县统计局本级</t>
  </si>
  <si>
    <t>2023年城乡住户一体化调查-人员专项项目</t>
  </si>
  <si>
    <t>[2010505]</t>
  </si>
  <si>
    <t>大城县市场监督管理局本级</t>
  </si>
  <si>
    <t>食品安全监管</t>
  </si>
  <si>
    <t>[2013816]</t>
  </si>
  <si>
    <t>质量安全监管</t>
  </si>
  <si>
    <t>[2013815]</t>
  </si>
  <si>
    <t>特种设备安全监管</t>
  </si>
  <si>
    <t>化妆品监管</t>
  </si>
  <si>
    <t>[2013814]</t>
  </si>
  <si>
    <t>医疗器械监管</t>
  </si>
  <si>
    <t>[2013813]</t>
  </si>
  <si>
    <t>药品不良反应监测</t>
  </si>
  <si>
    <t>[2013812]</t>
  </si>
  <si>
    <t>药品监管</t>
  </si>
  <si>
    <t>计量检验检测</t>
  </si>
  <si>
    <t>[2013810]</t>
  </si>
  <si>
    <t>价格监管</t>
  </si>
  <si>
    <t>[2013805]</t>
  </si>
  <si>
    <t>执法办案</t>
  </si>
  <si>
    <t>消费者权益保护</t>
  </si>
  <si>
    <t>市场监管</t>
  </si>
  <si>
    <t>[2013804]</t>
  </si>
  <si>
    <t>产品质量检验检测</t>
  </si>
  <si>
    <t>食品检验</t>
  </si>
  <si>
    <t>劳务派遣人员经费－人员专项项目</t>
  </si>
  <si>
    <t>[2013899]</t>
  </si>
  <si>
    <t>大城县应急管理局本级</t>
  </si>
  <si>
    <t>劳务派遣人员经费</t>
  </si>
  <si>
    <t>[2240199]</t>
  </si>
  <si>
    <t>举报奖励资金</t>
  </si>
  <si>
    <t>[2240106]</t>
  </si>
  <si>
    <t>大城县人民政府办公室本级</t>
  </si>
  <si>
    <t>2023年“互联网+大城”经费</t>
  </si>
  <si>
    <t>2023年金融办经费</t>
  </si>
  <si>
    <t>2023年档案管理工作经费</t>
  </si>
  <si>
    <t>2023年安全生产工作经费</t>
  </si>
  <si>
    <t>2023年政府宣传经费</t>
  </si>
  <si>
    <t>2023年办公业务经费</t>
  </si>
  <si>
    <t>2023年农村人居环境整治工作经费</t>
  </si>
  <si>
    <t>2023年打击和处置非法集资工作经费</t>
  </si>
  <si>
    <t>2023年气代煤工作经费</t>
  </si>
  <si>
    <t>2023年异地交流干部住房保障经费</t>
  </si>
  <si>
    <t>2023年购置办公用品经费</t>
  </si>
  <si>
    <t>大城县行政审批局本级</t>
  </si>
  <si>
    <t>劳务派遣5人工资、保险-人员专项项目</t>
  </si>
  <si>
    <t>[2010306]</t>
  </si>
  <si>
    <t>购买劳动力服务</t>
  </si>
  <si>
    <t>网络安全建设</t>
  </si>
  <si>
    <t>公路巡警业务经费</t>
  </si>
  <si>
    <t>智慧交管工程项目资金</t>
  </si>
  <si>
    <t>津石高速东、西连接线交通安全隐患治理专项资金</t>
  </si>
  <si>
    <t>永定大街西通工程交通安全设施资金</t>
  </si>
  <si>
    <t>永定大街东通信号灯、电子警察安装项目资金</t>
  </si>
  <si>
    <t>食堂经费</t>
  </si>
  <si>
    <t>交通事故处理检验鉴定项目经费</t>
  </si>
  <si>
    <t>停车场租赁服务项目资金</t>
  </si>
  <si>
    <t>大城县公安交通警察大队设立大型货车尾气排放监测点项目经费</t>
  </si>
  <si>
    <t>2023年交通事故拖车费、施救费专项资金</t>
  </si>
  <si>
    <t>农村道路交通管理专用车辆费用经费</t>
  </si>
  <si>
    <t>道路交通标线、标牌资金</t>
  </si>
  <si>
    <t>电动车牌制作资金</t>
  </si>
  <si>
    <t>车管业务经费</t>
  </si>
  <si>
    <t>移动警务终端专项资金</t>
  </si>
  <si>
    <t>2023年劳务派遣人员专项经费-人员专项项目</t>
  </si>
  <si>
    <t>[2110199]</t>
  </si>
  <si>
    <t>企业离休人员医疗物业补贴-人员专项项目</t>
  </si>
  <si>
    <t>[2150502]</t>
  </si>
  <si>
    <t>科技部门政务视频会议系统</t>
  </si>
  <si>
    <t>[2060401]</t>
  </si>
  <si>
    <t>河北大城经济开发区管理委员会本级</t>
  </si>
  <si>
    <t>2023年河北大城经济开发区妇联经费项目</t>
  </si>
  <si>
    <t>[2012902]</t>
  </si>
  <si>
    <t>2023年河北大城经济开发区非公党建经费项目</t>
  </si>
  <si>
    <t>2023年河北大城经济开发区管理委员会聘用人员工资及保险（人员专项项目）</t>
  </si>
  <si>
    <t>2023年申请带病回乡待遇通过人员体检费-人员专项项目</t>
  </si>
  <si>
    <t>[2101401]</t>
  </si>
  <si>
    <t>2023年重点优抚对象体检费-人员专项项目</t>
  </si>
  <si>
    <t>2023年优抚对象一次性门诊费-人员专项项目</t>
  </si>
  <si>
    <t>2023年春节、八一优抚对象慰问金-人员专项项目</t>
  </si>
  <si>
    <t>[2082804]</t>
  </si>
  <si>
    <t>2023年劳务派遣人员工资及保险-人员专项项目</t>
  </si>
  <si>
    <t>[2082802]</t>
  </si>
  <si>
    <t>2023年部分退役士兵补缴社会保险资金-人员专项项目</t>
  </si>
  <si>
    <t>[2080999]</t>
  </si>
  <si>
    <t>2023年退役（下岗）再就业士兵工资及保险-人员专项项目</t>
  </si>
  <si>
    <t>2023年企业军转干人员体检-人员专项项目</t>
  </si>
  <si>
    <t>[2080905]</t>
  </si>
  <si>
    <t>2023年企业军转人员保险-人员专项项目</t>
  </si>
  <si>
    <t>2023年企业军转人员工资-人员专项项目</t>
  </si>
  <si>
    <t>2023年企业军转干慰问金-人员专项项目</t>
  </si>
  <si>
    <t>2023年企业军转人员两项补贴-人员专项项目</t>
  </si>
  <si>
    <t>2023年自主就业退役军人职业技能培训费</t>
  </si>
  <si>
    <t>2023年军休所离退休人员资金-人员专项项目</t>
  </si>
  <si>
    <t>2023年待分配期间社会保险-人员专项项目</t>
  </si>
  <si>
    <t>2023年自谋职业补助费-人员专项项目</t>
  </si>
  <si>
    <t>2023年自主就业退役士兵一次性经济补助金-人员专项项目</t>
  </si>
  <si>
    <t>2023年退役军人政策落实专项资金-人员专项项目</t>
  </si>
  <si>
    <t>2023年光荣院老人生活费-人员专项项目</t>
  </si>
  <si>
    <t>2023年光荣院老人住医院护理费-人员专项项目</t>
  </si>
  <si>
    <t>2023年一至六级伤残军人护理费-人员专项项目</t>
  </si>
  <si>
    <t>2023年涉核部队退役人员体检交通费补助-人员专项项目</t>
  </si>
  <si>
    <t>2023年涉核部队退役人员体检伙食费补助-人员专项项目</t>
  </si>
  <si>
    <t>2023年优抚对象物价补贴-人员专项项目</t>
  </si>
  <si>
    <t>2023年重点优抚对象养老服务补贴-人员专项项目</t>
  </si>
  <si>
    <t>2023年60周岁义务兵生活补助-人员专项项目</t>
  </si>
  <si>
    <t>[2080806]</t>
  </si>
  <si>
    <t>2023年义务兵家庭优待-人员专项项目</t>
  </si>
  <si>
    <t>2023年在乡复员、退伍军人生活补助-人员专项项目</t>
  </si>
  <si>
    <t>2023年参战涉核生活补助金-人员专项项目</t>
  </si>
  <si>
    <t>2023年60周岁烈士子女生活补助金-人员专项项目</t>
  </si>
  <si>
    <t>2023年带病回乡抚恤金-人员专项项目</t>
  </si>
  <si>
    <t>2023年伤残抚恤金-人员专项项目</t>
  </si>
  <si>
    <t>2023年死亡抚恤金-人员专项项目</t>
  </si>
  <si>
    <t>2023年信访维稳经费1</t>
  </si>
  <si>
    <t>2023年大学生入伍一次性奖励资金1-人员专项项目</t>
  </si>
  <si>
    <t>2023年参战涉核生活补助金1-人员专项项目</t>
  </si>
  <si>
    <t>2023年重点优抚对象冬季生活补贴1-人员专项项目</t>
  </si>
  <si>
    <t>2023年参战涉核生活补助金2-人员专项项目</t>
  </si>
  <si>
    <t>2023年重点优抚对象养老服务补贴1-人员专项项目</t>
  </si>
  <si>
    <t>2023年义务兵家庭优待金1-人员专项项目</t>
  </si>
  <si>
    <t>2023年立功受奖现役军人奖励金1-人员专项项目</t>
  </si>
  <si>
    <t>2023年荣军辅助器材及差旅费资金-人员专项项目</t>
  </si>
  <si>
    <t>2023年优抚对象医疗保障经费-人员专项项目</t>
  </si>
  <si>
    <t>2023年烈士亲属异地祭扫资金-人员专项项目</t>
  </si>
  <si>
    <t>[2101599]</t>
  </si>
  <si>
    <t>城乡医疗救助-人员专项项目</t>
  </si>
  <si>
    <t>[2101301]</t>
  </si>
  <si>
    <t>大病医疗救助-人员专项项目</t>
  </si>
  <si>
    <t>城乡医疗保险缴费（普通）-人员专项项目</t>
  </si>
  <si>
    <t>[2101202]</t>
  </si>
  <si>
    <t>2023年城乡医疗保险缴费-人员类项目</t>
  </si>
  <si>
    <t>大城县平舒镇人民政府本级</t>
  </si>
  <si>
    <t>社区党组织服务群众专项经费</t>
  </si>
  <si>
    <t>社区经费</t>
  </si>
  <si>
    <t>平舒镇退役军人服务站工作经费</t>
  </si>
  <si>
    <t>平舒镇妇联工作经费</t>
  </si>
  <si>
    <t>平舒镇基层党建团建工作经费</t>
  </si>
  <si>
    <t>人大代表联络站建设资金</t>
  </si>
  <si>
    <t>乡镇武装部武装工作经费</t>
  </si>
  <si>
    <t>[2030607]</t>
  </si>
  <si>
    <t>社区工作者薪酬—人员专项项目</t>
  </si>
  <si>
    <t>2023年平舒镇服务群众专项经费</t>
  </si>
  <si>
    <t>2023年平舒镇村级组织办公经费</t>
  </si>
  <si>
    <t>2023年平舒镇村级组织活动经费</t>
  </si>
  <si>
    <t>大城县大尚屯镇人民政府本级</t>
  </si>
  <si>
    <t>2023年退役军人服务站工作经费</t>
  </si>
  <si>
    <t>2023年基层党建团建工作经费</t>
  </si>
  <si>
    <t>2023年妇联基层组织建设经费</t>
  </si>
  <si>
    <t>2023年人大代表联络站经费</t>
  </si>
  <si>
    <t>2023年乡镇武装部武装工作经费</t>
  </si>
  <si>
    <t>2023年大尚屯镇村级组织办公经费</t>
  </si>
  <si>
    <t>2023年大尚屯镇服务群众专项经费</t>
  </si>
  <si>
    <t>2023年大尚屯镇村级组织活动经费</t>
  </si>
  <si>
    <t>2023年宗教治理工作经费</t>
  </si>
  <si>
    <t>[2013404]</t>
  </si>
  <si>
    <t>2023年北魏镇村级组织活动经费</t>
  </si>
  <si>
    <t>2023年北魏镇服务群众专项经费</t>
  </si>
  <si>
    <t>2023年北魏镇村级组织办公经费</t>
  </si>
  <si>
    <t>2021年北魏镇北魏村扶持壮大集体经济项目</t>
  </si>
  <si>
    <t>2023年人大代表联络站工作经费</t>
  </si>
  <si>
    <t>2023年留各庄镇服务群众专项经费</t>
  </si>
  <si>
    <t>2023年留各庄镇村级组织活动经费</t>
  </si>
  <si>
    <t>2023年留各庄镇村级组织办公经费</t>
  </si>
  <si>
    <t>2023年广安镇服务群众专项经费</t>
  </si>
  <si>
    <t>2023年广安镇村级组织活动经费</t>
  </si>
  <si>
    <t>2023年广安镇村级组织办公经费</t>
  </si>
  <si>
    <t>退役军人服务站工作经费</t>
  </si>
  <si>
    <t>基层党建团建工作经费</t>
  </si>
  <si>
    <t>妇联基层组织建设经费</t>
  </si>
  <si>
    <t>人大代表联络站经费</t>
  </si>
  <si>
    <t>2023年旺村镇村级组织活动经费</t>
  </si>
  <si>
    <t>2023年旺村镇村级组织办公经费</t>
  </si>
  <si>
    <t>2023年旺村镇服务群众专项经费</t>
  </si>
  <si>
    <t>大城县旺村镇大荆河村冬暖式日光温室大棚项目</t>
  </si>
  <si>
    <t>2023年南赵扶镇村级组织办公经费</t>
  </si>
  <si>
    <t>2023年南赵扶镇服务群众专项经费</t>
  </si>
  <si>
    <t>2023年南赵扶镇村级组织活动经费</t>
  </si>
  <si>
    <t>2023年退役军人工作站服务经费</t>
  </si>
  <si>
    <t>2023年臧屯镇村级服务群众专项经费</t>
  </si>
  <si>
    <t>2023年臧屯镇村级组织办公经费</t>
  </si>
  <si>
    <t>2023年臧屯镇村级组织活动经费</t>
  </si>
  <si>
    <t>大城县权村镇人民政府本级</t>
  </si>
  <si>
    <t>2023年乡镇武装部工作经费</t>
  </si>
  <si>
    <t>2023年权村镇村级组织活动经费</t>
  </si>
  <si>
    <t>2023年权村镇村级组织办公经费</t>
  </si>
  <si>
    <t>2023年权村镇服务群众专项经费</t>
  </si>
  <si>
    <t>2023年武装部武装工作经费</t>
  </si>
  <si>
    <t>2023年里坦镇村级组织活动经费</t>
  </si>
  <si>
    <t>2023年里坦镇服务群众专项经费</t>
  </si>
  <si>
    <t>2023年里坦镇村级组织办公经费</t>
  </si>
  <si>
    <t>大城县文学艺术界联合会本级</t>
  </si>
  <si>
    <t>编辑出版《大城县历史文化文丛》经费</t>
  </si>
  <si>
    <t>2023年残疾人专职委员待遇补贴资金-人员专项项目</t>
  </si>
  <si>
    <t>残疾人就业保障金</t>
  </si>
  <si>
    <t>[2081105]</t>
  </si>
  <si>
    <t>大城县招商促进中心本级</t>
  </si>
  <si>
    <t>2023年招商引资专项资金</t>
  </si>
  <si>
    <t>[2011308]</t>
  </si>
  <si>
    <t>2023年大城县招商促进中心招商业务办公费</t>
  </si>
  <si>
    <t>2023年消防业务运行保障经费</t>
  </si>
  <si>
    <t>2023年人员保障经费-人员专项项目</t>
  </si>
  <si>
    <t>（2023）2022年度消防器材购置经费</t>
  </si>
  <si>
    <t>财政代列</t>
  </si>
  <si>
    <t>2023年疫情防控经费</t>
  </si>
  <si>
    <t>大城县2023年人员类项目2</t>
  </si>
  <si>
    <t>[2290201]</t>
  </si>
  <si>
    <t>预算科直接列支账号</t>
  </si>
  <si>
    <t>2023年法律咨询经费</t>
  </si>
  <si>
    <t>[2299999]</t>
  </si>
  <si>
    <t>乡镇管理执法工作经费</t>
  </si>
  <si>
    <t>项目预备费</t>
  </si>
  <si>
    <t>预备费</t>
  </si>
  <si>
    <t>[227]</t>
  </si>
  <si>
    <t>文化产业引导资金</t>
  </si>
  <si>
    <t>科技创新基金</t>
  </si>
  <si>
    <t>[2069999]</t>
  </si>
  <si>
    <t>2023年税务系统业务工作经费</t>
  </si>
  <si>
    <t>[2010702]</t>
  </si>
  <si>
    <t>2023年税务系统人员经费--人员专项</t>
  </si>
  <si>
    <t>财政绩效预算工作经费</t>
  </si>
  <si>
    <t>四大班子车险</t>
  </si>
  <si>
    <t>四大班子电话费</t>
  </si>
  <si>
    <t>政法科直接列支账号</t>
  </si>
  <si>
    <t>2023年度工会劳模津贴-人员专项项目</t>
  </si>
  <si>
    <t>2023年度工会劳模体检-人员专项项目</t>
  </si>
  <si>
    <t>总工会人员专项-人员专项项目</t>
  </si>
  <si>
    <t>一事一议项目-县配套</t>
  </si>
  <si>
    <t>大城县农村产权交易中心人员专项项目</t>
  </si>
  <si>
    <t>2023年供销社-人员专项项目</t>
  </si>
  <si>
    <t>关于下达2022年产油大县奖励资金预算的通知-上级</t>
  </si>
  <si>
    <t>债务科直接列支账号</t>
  </si>
  <si>
    <t>2023年地方政府债券发行费用及服务费</t>
  </si>
  <si>
    <t>[23303]</t>
  </si>
  <si>
    <t>2023年地方政府债券付息支出</t>
  </si>
  <si>
    <t>[2320301]</t>
  </si>
  <si>
    <t>2023年世界银行贷款付息支出</t>
  </si>
  <si>
    <t>[2320303]</t>
  </si>
  <si>
    <t>教科文科直接列支账号</t>
  </si>
  <si>
    <t>2023年教育附加安排职业教育经费</t>
  </si>
  <si>
    <t>[2050999]</t>
  </si>
  <si>
    <t>2021年收回教育附加再安排</t>
  </si>
  <si>
    <t>2022年收回教育附加再安排</t>
  </si>
  <si>
    <t>2022年教育附加安排职业教育经费</t>
  </si>
  <si>
    <t>2023年教育费附加安排项目</t>
  </si>
  <si>
    <t>农业保险保费补贴县配套</t>
  </si>
  <si>
    <t>2023年政府投融资专家顾问服务费</t>
  </si>
  <si>
    <t>附件7</t>
  </si>
  <si>
    <t>大城县拟调减上年结转项目资金(政府性基金预算)支出情况表</t>
  </si>
  <si>
    <t>2022年养老服务体系建设经费15号-上级</t>
  </si>
  <si>
    <t>[2296002]</t>
  </si>
  <si>
    <t>2022年农村公益性公墓建设（185号）-上级</t>
  </si>
  <si>
    <t>2022年体彩公益金项目-上级</t>
  </si>
  <si>
    <t>[2296003]</t>
  </si>
  <si>
    <t>2022年福利彩票公益金</t>
  </si>
  <si>
    <t>2022年体彩公益金项目</t>
  </si>
  <si>
    <t>红木文化新区PPP项目五年中期评估服务费</t>
  </si>
  <si>
    <t>[2120899]</t>
  </si>
  <si>
    <t>附件8</t>
  </si>
  <si>
    <t>大城县拟调减2023年当年安排本级项目资金(政府性基金预算)支出情况表</t>
  </si>
  <si>
    <t>2023年天然气应急保障项目资金</t>
  </si>
  <si>
    <t>大城县2016-2020年度造林2021年奖补资金</t>
  </si>
  <si>
    <t>廊沧高速和中源路绿化2022年资金</t>
  </si>
  <si>
    <t>拨付2023年度部分土地储备资金（330万）</t>
  </si>
  <si>
    <t>[2120801]</t>
  </si>
  <si>
    <t>耕地占补平衡项目资金</t>
  </si>
  <si>
    <t>污水处理费（一期、二期）</t>
  </si>
  <si>
    <t>[2121401]</t>
  </si>
  <si>
    <t>2023年道路绿化管护经费</t>
  </si>
  <si>
    <t>[2121302]</t>
  </si>
  <si>
    <t>2023年公园绿化管护经费</t>
  </si>
  <si>
    <t>大城县农村气代煤改造户2021-2022年取暖季运行补助资金</t>
  </si>
  <si>
    <t>2019年城区绿化补植项目资金</t>
  </si>
  <si>
    <t>2019年城区零散项目资金</t>
  </si>
  <si>
    <t>2023年照明路灯电费经费</t>
  </si>
  <si>
    <t>[2121301]</t>
  </si>
  <si>
    <t>2023年城区环卫保洁项目资金</t>
  </si>
  <si>
    <t>2023年农村环卫保洁项目资金</t>
  </si>
  <si>
    <t>农村公路日常养护资金</t>
  </si>
  <si>
    <t>大城县第四中学</t>
  </si>
  <si>
    <t>大城县体育中心运行维修经费</t>
  </si>
  <si>
    <t>2023卫健局农村户厕改造</t>
  </si>
  <si>
    <t>[2120816]</t>
  </si>
  <si>
    <t>2023年中央空调、电梯运行及消防设施维护费</t>
  </si>
  <si>
    <t>[2121399]</t>
  </si>
  <si>
    <t>2023年度河北大城经济开发区管理委员会设计制作《中国.大城.投资指南》宣传手册项目</t>
  </si>
  <si>
    <t>2023年度河北大城经济开发区管理委员会经开区创新园及托管园区域综合评估</t>
  </si>
  <si>
    <t>2023年度河北大城经济开发区电费及维护</t>
  </si>
  <si>
    <t>2023年度河北大城经济开发区《中国.大城 招商引资推介组合材料》印刷费用</t>
  </si>
  <si>
    <t>农村环境整治经费</t>
  </si>
  <si>
    <t>廊泊路城北平舒段美化提升围墙建设资金</t>
  </si>
  <si>
    <t>2020年干线美化整治资金</t>
  </si>
  <si>
    <t>廊泊路平舒段绿化提升土地流转资金</t>
  </si>
  <si>
    <t>津保路绿化提升工程验收及相关费用</t>
  </si>
  <si>
    <t>旅游精品线改造提升美化工程</t>
  </si>
  <si>
    <t>廊泊路南段拆迁提升工作经费</t>
  </si>
  <si>
    <t>旅游精品线改造提升硬化美化工程</t>
  </si>
  <si>
    <t>2023年农村环境整治经费</t>
  </si>
  <si>
    <t>2023年农村环境、散乱污及大气污染治理经费</t>
  </si>
  <si>
    <t>2023年宗教事务管理专项经费</t>
  </si>
  <si>
    <t>2023年园区基础设施配套补助</t>
  </si>
  <si>
    <t>2023年留各庄镇农村环境整治</t>
  </si>
  <si>
    <t>留各庄镇农村环境整治经费</t>
  </si>
  <si>
    <t>2023年基层宗教工作经费</t>
  </si>
  <si>
    <t>[2120815]</t>
  </si>
  <si>
    <t>2023年土地征迁项目</t>
  </si>
  <si>
    <t>土地整理经费</t>
  </si>
  <si>
    <t>津保路东段（南赵扶段）亮化改造提升工程</t>
  </si>
  <si>
    <t>津保路东段（南赵扶段）硬化改造提升工程</t>
  </si>
  <si>
    <t>津保路东段（南赵扶段）序化改造提升工程</t>
  </si>
  <si>
    <t>2023年环境整治经费</t>
  </si>
  <si>
    <t>廊泊路两侧改造提升二期方案设计资金</t>
  </si>
  <si>
    <t>廊泊路两侧改造提升工程资金</t>
  </si>
  <si>
    <t>体彩公益金项目</t>
  </si>
  <si>
    <t>福利彩票公益金</t>
  </si>
  <si>
    <t>基金预算跨年度项目</t>
  </si>
  <si>
    <t>跨年度项目经费</t>
  </si>
  <si>
    <t>[21211]</t>
  </si>
  <si>
    <t>综合治税工作经费</t>
  </si>
  <si>
    <t>招商引资经费及奖励资金</t>
  </si>
  <si>
    <t>部门业务费</t>
  </si>
  <si>
    <t>疫情防控经费及相关费用</t>
  </si>
  <si>
    <t>保障性安居工程</t>
  </si>
  <si>
    <t>[2120807]</t>
  </si>
  <si>
    <t>土地整理奖励资金</t>
  </si>
  <si>
    <t>土地出让成本性支出</t>
  </si>
  <si>
    <t>2023年其他地方自行试点项目项目收益专项债券发行费用</t>
  </si>
  <si>
    <t>[2330498]</t>
  </si>
  <si>
    <t>2023年地方政府债券发行费用及服务费-（基金安排）</t>
  </si>
  <si>
    <t>[2330411]</t>
  </si>
  <si>
    <t>2023年其他自行试点项目收益专项债券付息支出</t>
  </si>
  <si>
    <t>[2320498]</t>
  </si>
  <si>
    <t>2023年地方政府债券付息支出-（基金安排）</t>
  </si>
  <si>
    <t>[2320411]</t>
  </si>
  <si>
    <t>红木文化新区PPP项目支付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</si>
</sst>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0######;[Red]\-#,##0.000000######"/>
    <numFmt numFmtId="178" formatCode="0.00_);[Red]\(0.00\)"/>
    <numFmt numFmtId="179" formatCode="0_ "/>
  </numFmts>
  <fonts count="64">
    <font>
      <sz val="12"/>
      <name val="宋体"/>
      <family val="0"/>
    </font>
    <font>
      <sz val="11"/>
      <name val="宋体"/>
      <family val="0"/>
    </font>
    <font>
      <sz val="16"/>
      <name val="黑体"/>
      <family val="3"/>
    </font>
    <font>
      <sz val="22"/>
      <name val="方正小标宋简体"/>
      <family val="0"/>
    </font>
    <font>
      <b/>
      <sz val="12"/>
      <name val="宋体"/>
      <family val="0"/>
    </font>
    <font>
      <sz val="12"/>
      <color indexed="8"/>
      <name val="宋体"/>
      <family val="0"/>
    </font>
    <font>
      <sz val="11"/>
      <color indexed="8"/>
      <name val="宋体"/>
      <family val="0"/>
    </font>
    <font>
      <sz val="16"/>
      <color indexed="8"/>
      <name val="宋体"/>
      <family val="0"/>
    </font>
    <font>
      <b/>
      <sz val="12"/>
      <color indexed="8"/>
      <name val="宋体"/>
      <family val="0"/>
    </font>
    <font>
      <sz val="16"/>
      <color indexed="8"/>
      <name val="黑体"/>
      <family val="3"/>
    </font>
    <font>
      <sz val="20"/>
      <color indexed="8"/>
      <name val="宋体"/>
      <family val="0"/>
    </font>
    <font>
      <sz val="22"/>
      <color indexed="8"/>
      <name val="宋体"/>
      <family val="0"/>
    </font>
    <font>
      <b/>
      <sz val="14"/>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name val="Tahoma"/>
      <family val="2"/>
    </font>
    <font>
      <sz val="9"/>
      <name val="宋体"/>
      <family val="0"/>
    </font>
    <font>
      <sz val="11"/>
      <color indexed="8"/>
      <name val="等线"/>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等线"/>
      <family val="0"/>
    </font>
    <font>
      <sz val="12"/>
      <name val="Calibri"/>
      <family val="0"/>
    </font>
    <font>
      <sz val="12"/>
      <color theme="1"/>
      <name val="Calibri"/>
      <family val="0"/>
    </font>
    <font>
      <sz val="16"/>
      <color theme="1"/>
      <name val="Calibri"/>
      <family val="0"/>
    </font>
    <font>
      <b/>
      <sz val="12"/>
      <color theme="1"/>
      <name val="Calibri"/>
      <family val="0"/>
    </font>
    <font>
      <sz val="16"/>
      <color theme="1"/>
      <name val="黑体"/>
      <family val="3"/>
    </font>
    <font>
      <sz val="20"/>
      <color theme="1"/>
      <name val="宋体"/>
      <family val="0"/>
    </font>
    <font>
      <sz val="22"/>
      <color theme="1"/>
      <name val="Calibri"/>
      <family val="0"/>
    </font>
    <font>
      <b/>
      <sz val="14"/>
      <color theme="1"/>
      <name val="Calibri"/>
      <family val="0"/>
    </font>
    <font>
      <b/>
      <sz val="12"/>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color indexed="63"/>
      </right>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31" fillId="0" borderId="0">
      <alignment/>
      <protection/>
    </xf>
    <xf numFmtId="0" fontId="1" fillId="0" borderId="0">
      <alignment vertical="center"/>
      <protection/>
    </xf>
    <xf numFmtId="0" fontId="32" fillId="0" borderId="0">
      <alignment/>
      <protection locked="0"/>
    </xf>
    <xf numFmtId="0" fontId="53" fillId="0" borderId="0">
      <alignment vertical="center"/>
      <protection/>
    </xf>
    <xf numFmtId="0" fontId="54" fillId="0" borderId="0">
      <alignment vertical="center"/>
      <protection/>
    </xf>
    <xf numFmtId="0" fontId="54" fillId="0" borderId="0">
      <alignment vertical="center"/>
      <protection/>
    </xf>
    <xf numFmtId="0" fontId="53" fillId="0" borderId="0">
      <alignment vertical="center"/>
      <protection/>
    </xf>
  </cellStyleXfs>
  <cellXfs count="146">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NumberFormat="1" applyFill="1" applyBorder="1" applyAlignment="1">
      <alignment horizontal="center" vertical="center"/>
    </xf>
    <xf numFmtId="0" fontId="0" fillId="0" borderId="0" xfId="0" applyBorder="1" applyAlignment="1">
      <alignment vertical="center"/>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76" fontId="3" fillId="0" borderId="0" xfId="0" applyNumberFormat="1" applyFont="1" applyFill="1" applyBorder="1" applyAlignment="1" applyProtection="1">
      <alignment horizontal="center" vertical="center" wrapText="1"/>
      <protection locked="0"/>
    </xf>
    <xf numFmtId="177" fontId="3"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178" fontId="0" fillId="0" borderId="0" xfId="0"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0" fontId="0" fillId="0" borderId="9" xfId="0" applyFont="1" applyFill="1" applyBorder="1" applyAlignment="1" applyProtection="1">
      <alignment horizontal="center" vertical="center" wrapText="1"/>
      <protection locked="0"/>
    </xf>
    <xf numFmtId="176" fontId="0" fillId="0" borderId="9" xfId="0" applyNumberFormat="1" applyFont="1" applyFill="1" applyBorder="1" applyAlignment="1" applyProtection="1">
      <alignment horizontal="center" vertical="center" wrapText="1"/>
      <protection locked="0"/>
    </xf>
    <xf numFmtId="179" fontId="0" fillId="0" borderId="9" xfId="0" applyNumberFormat="1" applyFont="1" applyFill="1" applyBorder="1" applyAlignment="1" applyProtection="1">
      <alignment horizontal="center" vertical="center" wrapText="1"/>
      <protection locked="0"/>
    </xf>
    <xf numFmtId="0" fontId="0" fillId="0" borderId="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Border="1" applyAlignment="1">
      <alignment horizontal="center" vertical="center"/>
    </xf>
    <xf numFmtId="0" fontId="55" fillId="0" borderId="9" xfId="0" applyNumberFormat="1" applyFont="1" applyFill="1" applyBorder="1" applyAlignment="1">
      <alignment horizontal="center" vertical="center"/>
    </xf>
    <xf numFmtId="176" fontId="55" fillId="0" borderId="9" xfId="0" applyNumberFormat="1" applyFont="1" applyFill="1" applyBorder="1" applyAlignment="1">
      <alignment horizontal="center" vertical="center"/>
    </xf>
    <xf numFmtId="0" fontId="0" fillId="0" borderId="0" xfId="0" applyFont="1" applyBorder="1" applyAlignment="1">
      <alignment horizontal="center" vertical="center" wrapText="1"/>
    </xf>
    <xf numFmtId="0" fontId="55" fillId="0" borderId="9" xfId="0" applyNumberFormat="1"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NumberFormat="1" applyFont="1" applyFill="1" applyAlignment="1">
      <alignment horizontal="center" vertical="center"/>
    </xf>
    <xf numFmtId="0" fontId="0" fillId="0" borderId="0" xfId="0" applyFont="1" applyAlignment="1">
      <alignment vertical="center"/>
    </xf>
    <xf numFmtId="0" fontId="0" fillId="0" borderId="10" xfId="0" applyFont="1" applyFill="1" applyBorder="1" applyAlignment="1" applyProtection="1">
      <alignment horizontal="center" vertical="center" wrapText="1"/>
      <protection locked="0"/>
    </xf>
    <xf numFmtId="178" fontId="0" fillId="0" borderId="10" xfId="0" applyNumberFormat="1" applyFont="1" applyFill="1" applyBorder="1" applyAlignment="1" applyProtection="1">
      <alignment horizontal="center" vertical="center" wrapText="1"/>
      <protection locked="0"/>
    </xf>
    <xf numFmtId="0" fontId="0" fillId="0" borderId="9" xfId="0" applyFont="1" applyFill="1" applyBorder="1" applyAlignment="1">
      <alignment horizontal="center" vertical="center"/>
    </xf>
    <xf numFmtId="0" fontId="55" fillId="0" borderId="9" xfId="0" applyNumberFormat="1" applyFont="1" applyFill="1" applyBorder="1" applyAlignment="1">
      <alignment horizontal="center" vertical="center"/>
    </xf>
    <xf numFmtId="176" fontId="55" fillId="0" borderId="9" xfId="0" applyNumberFormat="1" applyFont="1" applyFill="1" applyBorder="1" applyAlignment="1">
      <alignment horizontal="center" vertical="center"/>
    </xf>
    <xf numFmtId="0" fontId="0" fillId="0" borderId="0" xfId="0" applyFont="1"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177" fontId="0" fillId="0" borderId="0" xfId="0" applyNumberFormat="1" applyFill="1" applyAlignment="1">
      <alignment vertical="center"/>
    </xf>
    <xf numFmtId="0" fontId="0" fillId="0" borderId="0" xfId="0" applyFill="1" applyAlignment="1">
      <alignment vertical="center"/>
    </xf>
    <xf numFmtId="177" fontId="1" fillId="0" borderId="0" xfId="0" applyNumberFormat="1"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177" fontId="4" fillId="0" borderId="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176" fontId="0" fillId="0" borderId="9" xfId="0" applyNumberFormat="1" applyFont="1" applyFill="1" applyBorder="1" applyAlignment="1" applyProtection="1">
      <alignment horizontal="center" vertical="center"/>
      <protection locked="0"/>
    </xf>
    <xf numFmtId="49" fontId="0" fillId="0" borderId="9" xfId="0" applyNumberFormat="1" applyFont="1" applyFill="1" applyBorder="1" applyAlignment="1" applyProtection="1">
      <alignment horizontal="center" vertical="center" wrapText="1"/>
      <protection locked="0"/>
    </xf>
    <xf numFmtId="0" fontId="0" fillId="0" borderId="9" xfId="0" applyFont="1" applyFill="1" applyBorder="1" applyAlignment="1">
      <alignment horizontal="center" vertical="center"/>
    </xf>
    <xf numFmtId="49" fontId="0" fillId="0" borderId="9" xfId="0" applyNumberFormat="1" applyFont="1" applyFill="1" applyBorder="1" applyAlignment="1" applyProtection="1">
      <alignment horizontal="center" vertical="center"/>
      <protection locked="0"/>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56" fillId="0" borderId="9" xfId="0" applyNumberFormat="1" applyFont="1" applyFill="1" applyBorder="1" applyAlignment="1">
      <alignment horizontal="center" vertical="center"/>
    </xf>
    <xf numFmtId="176" fontId="56" fillId="0" borderId="9" xfId="0" applyNumberFormat="1" applyFont="1" applyFill="1" applyBorder="1" applyAlignment="1">
      <alignment horizontal="center" vertical="center"/>
    </xf>
    <xf numFmtId="0" fontId="56" fillId="0" borderId="9" xfId="0" applyNumberFormat="1" applyFont="1" applyFill="1" applyBorder="1" applyAlignment="1">
      <alignment horizontal="center" vertical="center" wrapText="1"/>
    </xf>
    <xf numFmtId="0" fontId="4" fillId="0" borderId="0" xfId="0" applyFont="1" applyFill="1" applyAlignment="1">
      <alignment vertical="center"/>
    </xf>
    <xf numFmtId="0" fontId="1" fillId="0" borderId="0" xfId="0" applyFont="1" applyFill="1" applyAlignment="1">
      <alignment vertical="center"/>
    </xf>
    <xf numFmtId="0" fontId="1" fillId="33" borderId="0" xfId="0" applyFont="1" applyFill="1" applyAlignment="1">
      <alignment vertical="center"/>
    </xf>
    <xf numFmtId="0" fontId="0" fillId="0" borderId="0" xfId="0" applyFont="1" applyFill="1" applyAlignment="1">
      <alignment vertical="center"/>
    </xf>
    <xf numFmtId="0" fontId="2" fillId="0" borderId="0" xfId="0" applyFont="1" applyFill="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176" fontId="1" fillId="0" borderId="0"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vertical="center" wrapText="1"/>
      <protection locked="0"/>
    </xf>
    <xf numFmtId="176" fontId="4"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lignment vertical="center"/>
    </xf>
    <xf numFmtId="0" fontId="1" fillId="0" borderId="9" xfId="0" applyFont="1" applyFill="1" applyBorder="1" applyAlignment="1" applyProtection="1">
      <alignment horizontal="center" vertical="center" wrapText="1"/>
      <protection locked="0"/>
    </xf>
    <xf numFmtId="0" fontId="56" fillId="0" borderId="9" xfId="0" applyNumberFormat="1" applyFont="1" applyFill="1" applyBorder="1" applyAlignment="1">
      <alignment horizontal="center" vertical="center"/>
    </xf>
    <xf numFmtId="176" fontId="56" fillId="0" borderId="9" xfId="0" applyNumberFormat="1" applyFont="1" applyFill="1" applyBorder="1" applyAlignment="1">
      <alignment horizontal="center" vertical="center"/>
    </xf>
    <xf numFmtId="0" fontId="56" fillId="0" borderId="9" xfId="0" applyNumberFormat="1" applyFont="1" applyFill="1" applyBorder="1" applyAlignment="1">
      <alignment horizontal="center" vertical="center" wrapText="1"/>
    </xf>
    <xf numFmtId="176" fontId="1" fillId="0" borderId="9" xfId="0" applyNumberFormat="1" applyFont="1" applyFill="1" applyBorder="1" applyAlignment="1" applyProtection="1">
      <alignment horizontal="center" vertical="center" wrapText="1"/>
      <protection locked="0"/>
    </xf>
    <xf numFmtId="0" fontId="0" fillId="0" borderId="9" xfId="0" applyFill="1" applyBorder="1" applyAlignment="1">
      <alignment horizontal="center" vertical="center"/>
    </xf>
    <xf numFmtId="0" fontId="0" fillId="0" borderId="0" xfId="0" applyFont="1" applyFill="1" applyAlignment="1">
      <alignment horizontal="center" vertical="center" wrapText="1"/>
    </xf>
    <xf numFmtId="0" fontId="0" fillId="0" borderId="0" xfId="0" applyFill="1" applyAlignment="1">
      <alignment horizontal="center" vertical="center" wrapText="1"/>
    </xf>
    <xf numFmtId="177" fontId="0" fillId="0" borderId="0" xfId="0" applyNumberFormat="1" applyFill="1" applyAlignment="1">
      <alignment horizontal="center" vertical="center"/>
    </xf>
    <xf numFmtId="0" fontId="0" fillId="0" borderId="0" xfId="0" applyFont="1" applyFill="1" applyBorder="1" applyAlignment="1" applyProtection="1">
      <alignment horizontal="center" vertical="center" wrapText="1"/>
      <protection locked="0"/>
    </xf>
    <xf numFmtId="177" fontId="0" fillId="0" borderId="0" xfId="0" applyNumberFormat="1" applyFont="1" applyFill="1" applyBorder="1" applyAlignment="1" applyProtection="1">
      <alignment horizontal="center" vertical="center" wrapText="1"/>
      <protection locked="0"/>
    </xf>
    <xf numFmtId="0" fontId="0" fillId="0" borderId="9" xfId="0" applyFont="1" applyBorder="1" applyAlignment="1">
      <alignment horizontal="center" vertical="center" wrapText="1"/>
    </xf>
    <xf numFmtId="176" fontId="56" fillId="0" borderId="9" xfId="0" applyNumberFormat="1" applyFont="1" applyFill="1" applyBorder="1" applyAlignment="1">
      <alignment horizontal="center" vertical="center" wrapText="1"/>
    </xf>
    <xf numFmtId="0" fontId="4"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9" xfId="0" applyBorder="1" applyAlignment="1">
      <alignment horizontal="center" vertical="center"/>
    </xf>
    <xf numFmtId="176" fontId="0" fillId="0" borderId="9" xfId="0" applyNumberFormat="1" applyBorder="1" applyAlignment="1">
      <alignment horizontal="center" vertical="center" wrapText="1"/>
    </xf>
    <xf numFmtId="176" fontId="0" fillId="0" borderId="9" xfId="0" applyNumberFormat="1" applyBorder="1" applyAlignment="1">
      <alignment horizontal="center" vertical="center"/>
    </xf>
    <xf numFmtId="0" fontId="53"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3" fillId="0" borderId="0" xfId="0" applyFont="1" applyFill="1" applyAlignment="1">
      <alignment horizontal="center" vertical="center"/>
    </xf>
    <xf numFmtId="0" fontId="53" fillId="0" borderId="0" xfId="0" applyFont="1" applyFill="1" applyBorder="1" applyAlignment="1">
      <alignment vertical="center"/>
    </xf>
    <xf numFmtId="176" fontId="53" fillId="0" borderId="0" xfId="0" applyNumberFormat="1" applyFont="1" applyFill="1" applyBorder="1" applyAlignment="1">
      <alignment horizontal="right" vertical="center"/>
    </xf>
    <xf numFmtId="176" fontId="53" fillId="0" borderId="0" xfId="0" applyNumberFormat="1" applyFont="1" applyFill="1" applyBorder="1" applyAlignment="1">
      <alignment horizontal="left" vertical="center"/>
    </xf>
    <xf numFmtId="176" fontId="53" fillId="0" borderId="0" xfId="0" applyNumberFormat="1" applyFont="1" applyFill="1" applyBorder="1" applyAlignment="1">
      <alignment horizontal="center" vertical="center"/>
    </xf>
    <xf numFmtId="0" fontId="59" fillId="0" borderId="0" xfId="64" applyFont="1" applyFill="1" applyAlignment="1">
      <alignment vertical="center" wrapText="1"/>
      <protection/>
    </xf>
    <xf numFmtId="176" fontId="1" fillId="0" borderId="0" xfId="64" applyNumberFormat="1" applyAlignment="1">
      <alignment horizontal="center" vertical="center"/>
      <protection/>
    </xf>
    <xf numFmtId="0" fontId="60" fillId="0" borderId="0" xfId="0" applyFont="1" applyFill="1" applyAlignment="1">
      <alignment horizontal="center" vertical="center"/>
    </xf>
    <xf numFmtId="0" fontId="61" fillId="0" borderId="0" xfId="64" applyFont="1" applyFill="1" applyAlignment="1">
      <alignment horizontal="center" vertical="center" wrapText="1"/>
      <protection/>
    </xf>
    <xf numFmtId="176" fontId="61" fillId="0" borderId="0" xfId="64" applyNumberFormat="1" applyFont="1" applyFill="1" applyAlignment="1">
      <alignment horizontal="center" vertical="center" wrapText="1"/>
      <protection/>
    </xf>
    <xf numFmtId="176" fontId="56" fillId="0" borderId="0" xfId="64" applyNumberFormat="1" applyFont="1" applyFill="1" applyBorder="1" applyAlignment="1">
      <alignment horizontal="center" vertical="center" wrapText="1"/>
      <protection/>
    </xf>
    <xf numFmtId="0" fontId="62" fillId="0" borderId="9" xfId="0" applyFont="1" applyFill="1" applyBorder="1" applyAlignment="1">
      <alignment horizontal="center" vertical="center"/>
    </xf>
    <xf numFmtId="0" fontId="62" fillId="0" borderId="9" xfId="64" applyFont="1" applyFill="1" applyBorder="1" applyAlignment="1">
      <alignment horizontal="center" vertical="center" wrapText="1"/>
      <protection/>
    </xf>
    <xf numFmtId="176" fontId="62" fillId="0" borderId="9" xfId="64" applyNumberFormat="1" applyFont="1" applyFill="1" applyBorder="1" applyAlignment="1">
      <alignment horizontal="center" vertical="center" wrapText="1"/>
      <protection/>
    </xf>
    <xf numFmtId="0" fontId="58" fillId="0" borderId="9" xfId="0" applyFont="1" applyFill="1" applyBorder="1" applyAlignment="1">
      <alignment horizontal="center" vertical="center"/>
    </xf>
    <xf numFmtId="0" fontId="58" fillId="0" borderId="12" xfId="64" applyFont="1" applyFill="1" applyBorder="1" applyAlignment="1">
      <alignment horizontal="left" vertical="center" wrapText="1"/>
      <protection/>
    </xf>
    <xf numFmtId="176" fontId="58" fillId="0" borderId="9" xfId="64" applyNumberFormat="1" applyFont="1" applyFill="1" applyBorder="1" applyAlignment="1">
      <alignment horizontal="center" vertical="center" wrapText="1"/>
      <protection/>
    </xf>
    <xf numFmtId="176" fontId="58" fillId="0" borderId="12" xfId="64" applyNumberFormat="1" applyFont="1" applyFill="1" applyBorder="1" applyAlignment="1">
      <alignment vertical="center" wrapText="1"/>
      <protection/>
    </xf>
    <xf numFmtId="176" fontId="58" fillId="0" borderId="12" xfId="64" applyNumberFormat="1" applyFont="1" applyFill="1" applyBorder="1" applyAlignment="1">
      <alignment horizontal="center" vertical="center" wrapText="1"/>
      <protection/>
    </xf>
    <xf numFmtId="176" fontId="58" fillId="0" borderId="9" xfId="64" applyNumberFormat="1" applyFont="1" applyFill="1" applyBorder="1" applyAlignment="1">
      <alignment horizontal="center" vertical="center" wrapText="1"/>
      <protection/>
    </xf>
    <xf numFmtId="0" fontId="63" fillId="0" borderId="9" xfId="0" applyFont="1" applyFill="1" applyBorder="1" applyAlignment="1">
      <alignment horizontal="center" vertical="center"/>
    </xf>
    <xf numFmtId="0" fontId="56" fillId="0" borderId="9" xfId="64" applyFont="1" applyFill="1" applyBorder="1" applyAlignment="1">
      <alignment horizontal="left" vertical="center" wrapText="1"/>
      <protection/>
    </xf>
    <xf numFmtId="176" fontId="0" fillId="0" borderId="0" xfId="0" applyNumberFormat="1" applyFont="1" applyAlignment="1">
      <alignment horizontal="center" vertical="center"/>
    </xf>
    <xf numFmtId="176" fontId="0" fillId="0" borderId="9" xfId="0" applyNumberFormat="1" applyFont="1" applyFill="1" applyBorder="1" applyAlignment="1">
      <alignment horizontal="left" vertical="center"/>
    </xf>
    <xf numFmtId="176" fontId="56" fillId="0" borderId="12" xfId="64" applyNumberFormat="1" applyFont="1" applyFill="1" applyBorder="1" applyAlignment="1">
      <alignment horizontal="center" vertical="center" wrapText="1"/>
      <protection/>
    </xf>
    <xf numFmtId="176" fontId="0" fillId="0" borderId="9" xfId="0" applyNumberFormat="1" applyFont="1" applyFill="1" applyBorder="1" applyAlignment="1">
      <alignment horizontal="center" vertical="center"/>
    </xf>
    <xf numFmtId="176" fontId="56" fillId="0" borderId="9" xfId="64" applyNumberFormat="1" applyFont="1" applyFill="1" applyBorder="1" applyAlignment="1">
      <alignment horizontal="center" vertical="center" wrapText="1"/>
      <protection/>
    </xf>
    <xf numFmtId="0" fontId="56" fillId="0" borderId="12" xfId="64" applyFont="1" applyFill="1" applyBorder="1" applyAlignment="1">
      <alignment horizontal="left" vertical="center" wrapText="1"/>
      <protection/>
    </xf>
    <xf numFmtId="176" fontId="0" fillId="0" borderId="9" xfId="0" applyNumberFormat="1" applyFont="1" applyFill="1" applyBorder="1" applyAlignment="1">
      <alignment horizontal="left" vertical="center"/>
    </xf>
    <xf numFmtId="176" fontId="0" fillId="0" borderId="9" xfId="0" applyNumberFormat="1" applyFont="1" applyFill="1" applyBorder="1" applyAlignment="1">
      <alignment horizontal="center" vertical="center"/>
    </xf>
    <xf numFmtId="176" fontId="56" fillId="0" borderId="9" xfId="64" applyNumberFormat="1" applyFont="1" applyFill="1" applyBorder="1" applyAlignment="1">
      <alignment horizontal="center" vertical="center" wrapText="1"/>
      <protection/>
    </xf>
    <xf numFmtId="176" fontId="0" fillId="0" borderId="9" xfId="0" applyNumberFormat="1" applyFont="1" applyBorder="1" applyAlignment="1">
      <alignment horizontal="center" vertical="center"/>
    </xf>
    <xf numFmtId="176" fontId="4" fillId="0" borderId="9" xfId="0" applyNumberFormat="1" applyFont="1" applyFill="1" applyBorder="1" applyAlignment="1">
      <alignment horizontal="center" vertical="center"/>
    </xf>
    <xf numFmtId="176" fontId="58" fillId="0" borderId="9" xfId="64" applyNumberFormat="1" applyFont="1" applyFill="1" applyBorder="1" applyAlignment="1">
      <alignment horizontal="left" vertical="center" wrapText="1"/>
      <protection/>
    </xf>
    <xf numFmtId="0" fontId="56" fillId="0" borderId="9" xfId="64" applyFont="1" applyFill="1" applyBorder="1" applyAlignment="1">
      <alignment horizontal="center" vertical="center" wrapText="1"/>
      <protection/>
    </xf>
    <xf numFmtId="0" fontId="58" fillId="0" borderId="9" xfId="64" applyFont="1" applyFill="1" applyBorder="1" applyAlignment="1">
      <alignment horizontal="center" vertical="center" wrapText="1"/>
      <protection/>
    </xf>
    <xf numFmtId="0" fontId="56" fillId="0" borderId="0" xfId="64" applyFont="1" applyFill="1" applyAlignment="1">
      <alignment horizontal="left" vertical="center" wrapText="1"/>
      <protection/>
    </xf>
    <xf numFmtId="0" fontId="56" fillId="0" borderId="0" xfId="64" applyNumberFormat="1" applyFont="1" applyFill="1" applyAlignment="1">
      <alignment horizontal="center" vertical="center" wrapText="1"/>
      <protection/>
    </xf>
    <xf numFmtId="176" fontId="56" fillId="0" borderId="0" xfId="64" applyNumberFormat="1" applyFont="1" applyFill="1" applyAlignment="1">
      <alignment vertical="center" wrapText="1"/>
      <protection/>
    </xf>
    <xf numFmtId="176" fontId="56" fillId="0" borderId="0" xfId="64" applyNumberFormat="1" applyFont="1" applyFill="1" applyAlignment="1">
      <alignment horizontal="center" vertical="center" wrapText="1"/>
      <protection/>
    </xf>
    <xf numFmtId="0" fontId="0" fillId="0" borderId="0" xfId="0" applyNumberFormat="1" applyFont="1" applyFill="1" applyAlignment="1">
      <alignment horizontal="center" vertical="center"/>
    </xf>
    <xf numFmtId="176" fontId="0" fillId="0" borderId="0" xfId="0" applyNumberFormat="1" applyAlignment="1">
      <alignment vertical="center"/>
    </xf>
    <xf numFmtId="176" fontId="0" fillId="0" borderId="0" xfId="0" applyNumberFormat="1" applyAlignment="1">
      <alignment horizontal="center" vertical="center"/>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8" xfId="64"/>
    <cellStyle name="常规 2 2" xfId="65"/>
    <cellStyle name="常规 2" xfId="66"/>
    <cellStyle name="常规 4" xfId="67"/>
    <cellStyle name="常规 5" xfId="68"/>
    <cellStyle name="常规 3"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50"/>
  <sheetViews>
    <sheetView zoomScaleSheetLayoutView="100" workbookViewId="0" topLeftCell="A1">
      <selection activeCell="H10" sqref="H10"/>
    </sheetView>
  </sheetViews>
  <sheetFormatPr defaultColWidth="9.00390625" defaultRowHeight="14.25"/>
  <cols>
    <col min="1" max="1" width="8.375" style="104" customWidth="1"/>
    <col min="2" max="2" width="31.00390625" style="104" customWidth="1"/>
    <col min="3" max="3" width="15.625" style="105" customWidth="1"/>
    <col min="4" max="4" width="55.50390625" style="106" customWidth="1"/>
    <col min="5" max="5" width="13.125" style="107" customWidth="1"/>
    <col min="6" max="6" width="13.625" style="107" customWidth="1"/>
    <col min="7" max="7" width="14.125" style="107" customWidth="1"/>
    <col min="8" max="8" width="11.75390625" style="104" customWidth="1"/>
    <col min="9" max="9" width="11.00390625" style="104" customWidth="1"/>
    <col min="10" max="10" width="9.00390625" style="104" customWidth="1"/>
    <col min="11" max="11" width="12.625" style="104" bestFit="1" customWidth="1"/>
    <col min="12" max="16384" width="9.00390625" style="104" customWidth="1"/>
  </cols>
  <sheetData>
    <row r="1" spans="1:7" s="99" customFormat="1" ht="21" customHeight="1">
      <c r="A1" s="108" t="s">
        <v>0</v>
      </c>
      <c r="B1" s="108"/>
      <c r="C1" s="109"/>
      <c r="D1" s="109"/>
      <c r="E1" s="109"/>
      <c r="F1" s="109"/>
      <c r="G1" s="109"/>
    </row>
    <row r="2" spans="1:7" s="99" customFormat="1" ht="25.5" customHeight="1">
      <c r="A2" s="110" t="s">
        <v>1</v>
      </c>
      <c r="B2" s="110"/>
      <c r="C2" s="110"/>
      <c r="D2" s="110"/>
      <c r="E2" s="110"/>
      <c r="F2" s="110"/>
      <c r="G2" s="110"/>
    </row>
    <row r="3" spans="2:7" s="99" customFormat="1" ht="18" customHeight="1">
      <c r="B3" s="111"/>
      <c r="C3" s="112"/>
      <c r="D3" s="109"/>
      <c r="E3" s="109"/>
      <c r="F3" s="109"/>
      <c r="G3" s="113" t="s">
        <v>2</v>
      </c>
    </row>
    <row r="4" spans="1:7" s="100" customFormat="1" ht="56.25">
      <c r="A4" s="114" t="s">
        <v>3</v>
      </c>
      <c r="B4" s="115" t="s">
        <v>4</v>
      </c>
      <c r="C4" s="116" t="s">
        <v>5</v>
      </c>
      <c r="D4" s="116" t="s">
        <v>6</v>
      </c>
      <c r="E4" s="116" t="s">
        <v>7</v>
      </c>
      <c r="F4" s="116" t="s">
        <v>8</v>
      </c>
      <c r="G4" s="116" t="s">
        <v>9</v>
      </c>
    </row>
    <row r="5" spans="1:7" s="101" customFormat="1" ht="24.75" customHeight="1">
      <c r="A5" s="117"/>
      <c r="B5" s="118" t="s">
        <v>10</v>
      </c>
      <c r="C5" s="119">
        <f>SUM(C6:C11)</f>
        <v>-93605</v>
      </c>
      <c r="D5" s="120" t="s">
        <v>10</v>
      </c>
      <c r="E5" s="121">
        <f>F5+G5</f>
        <v>-93604.99999999997</v>
      </c>
      <c r="F5" s="122">
        <f>SUM(F6:F11)</f>
        <v>-5117.84</v>
      </c>
      <c r="G5" s="122">
        <f>SUM(G6:G11)</f>
        <v>-88487.15999999997</v>
      </c>
    </row>
    <row r="6" spans="1:7" s="101" customFormat="1" ht="24.75" customHeight="1">
      <c r="A6" s="123">
        <v>1</v>
      </c>
      <c r="B6" s="124" t="s">
        <v>11</v>
      </c>
      <c r="C6" s="125">
        <f>110000-141800</f>
        <v>-31800</v>
      </c>
      <c r="D6" s="126" t="s">
        <v>12</v>
      </c>
      <c r="E6" s="127">
        <f aca="true" t="shared" si="0" ref="E6:E17">F6+G6</f>
        <v>-7128.94</v>
      </c>
      <c r="F6" s="128"/>
      <c r="G6" s="129">
        <v>-7128.94</v>
      </c>
    </row>
    <row r="7" spans="1:7" s="101" customFormat="1" ht="24.75" customHeight="1">
      <c r="A7" s="123">
        <v>2</v>
      </c>
      <c r="B7" s="130" t="s">
        <v>13</v>
      </c>
      <c r="C7" s="128">
        <v>-71243</v>
      </c>
      <c r="D7" s="131" t="s">
        <v>14</v>
      </c>
      <c r="E7" s="127">
        <f t="shared" si="0"/>
        <v>-64.35</v>
      </c>
      <c r="F7" s="132"/>
      <c r="G7" s="133">
        <v>-64.35</v>
      </c>
    </row>
    <row r="8" spans="1:7" s="101" customFormat="1" ht="24.75" customHeight="1">
      <c r="A8" s="123">
        <v>3</v>
      </c>
      <c r="B8" s="124" t="s">
        <v>15</v>
      </c>
      <c r="C8" s="134">
        <f>9437-1934</f>
        <v>7503</v>
      </c>
      <c r="D8" s="131" t="s">
        <v>16</v>
      </c>
      <c r="E8" s="127">
        <f t="shared" si="0"/>
        <v>-35401.07702899999</v>
      </c>
      <c r="F8" s="132"/>
      <c r="G8" s="133">
        <f>-34732.71+474.32-4585+2209.8+240.48+437.032971+555</f>
        <v>-35401.07702899999</v>
      </c>
    </row>
    <row r="9" spans="1:7" s="101" customFormat="1" ht="24.75" customHeight="1">
      <c r="A9" s="123">
        <v>4</v>
      </c>
      <c r="B9" s="124" t="s">
        <v>17</v>
      </c>
      <c r="C9" s="134">
        <v>1935</v>
      </c>
      <c r="D9" s="131" t="s">
        <v>18</v>
      </c>
      <c r="E9" s="127">
        <f t="shared" si="0"/>
        <v>-85253.63297099998</v>
      </c>
      <c r="F9" s="132">
        <v>-5117.84</v>
      </c>
      <c r="G9" s="133">
        <f>-78587.48-1111.28-437.032971</f>
        <v>-80135.79297099999</v>
      </c>
    </row>
    <row r="10" spans="1:7" s="101" customFormat="1" ht="24.75" customHeight="1">
      <c r="A10" s="123"/>
      <c r="B10" s="124"/>
      <c r="C10" s="134"/>
      <c r="D10" s="131" t="s">
        <v>19</v>
      </c>
      <c r="E10" s="127">
        <v>8635</v>
      </c>
      <c r="F10" s="132"/>
      <c r="G10" s="133">
        <v>8635</v>
      </c>
    </row>
    <row r="11" spans="1:7" s="101" customFormat="1" ht="24.75" customHeight="1">
      <c r="A11" s="123"/>
      <c r="B11" s="130"/>
      <c r="C11" s="134"/>
      <c r="D11" s="131" t="s">
        <v>20</v>
      </c>
      <c r="E11" s="127">
        <f t="shared" si="0"/>
        <v>25608</v>
      </c>
      <c r="F11" s="132"/>
      <c r="G11" s="133">
        <v>25608</v>
      </c>
    </row>
    <row r="12" spans="1:7" s="101" customFormat="1" ht="24.75" customHeight="1">
      <c r="A12" s="123"/>
      <c r="B12" s="130"/>
      <c r="C12" s="134"/>
      <c r="D12" s="131" t="s">
        <v>21</v>
      </c>
      <c r="E12" s="127">
        <f t="shared" si="0"/>
        <v>26626</v>
      </c>
      <c r="F12" s="132"/>
      <c r="G12" s="133">
        <v>26626</v>
      </c>
    </row>
    <row r="13" spans="1:7" s="101" customFormat="1" ht="24.75" customHeight="1">
      <c r="A13" s="123"/>
      <c r="B13" s="130"/>
      <c r="C13" s="134"/>
      <c r="D13" s="131" t="s">
        <v>22</v>
      </c>
      <c r="E13" s="127">
        <f t="shared" si="0"/>
        <v>-1018</v>
      </c>
      <c r="F13" s="132"/>
      <c r="G13" s="133">
        <v>-1018</v>
      </c>
    </row>
    <row r="14" spans="1:7" s="102" customFormat="1" ht="24.75" customHeight="1">
      <c r="A14" s="123"/>
      <c r="B14" s="118" t="s">
        <v>23</v>
      </c>
      <c r="C14" s="135">
        <f>SUM(C15+C16)</f>
        <v>-195623</v>
      </c>
      <c r="D14" s="136" t="s">
        <v>23</v>
      </c>
      <c r="E14" s="121">
        <f t="shared" si="0"/>
        <v>-195623</v>
      </c>
      <c r="F14" s="119"/>
      <c r="G14" s="119">
        <f>SUM(G15:G18)</f>
        <v>-195623</v>
      </c>
    </row>
    <row r="15" spans="1:7" s="102" customFormat="1" ht="24.75" customHeight="1">
      <c r="A15" s="123">
        <v>1</v>
      </c>
      <c r="B15" s="130" t="s">
        <v>24</v>
      </c>
      <c r="C15" s="128">
        <f>-199632-4626</f>
        <v>-204258</v>
      </c>
      <c r="D15" s="131" t="s">
        <v>25</v>
      </c>
      <c r="E15" s="127">
        <f t="shared" si="0"/>
        <v>-204</v>
      </c>
      <c r="F15" s="132"/>
      <c r="G15" s="129">
        <v>-204</v>
      </c>
    </row>
    <row r="16" spans="1:7" s="102" customFormat="1" ht="24.75" customHeight="1">
      <c r="A16" s="123">
        <v>2</v>
      </c>
      <c r="B16" s="130" t="s">
        <v>26</v>
      </c>
      <c r="C16" s="128">
        <v>8635</v>
      </c>
      <c r="D16" s="131" t="s">
        <v>18</v>
      </c>
      <c r="E16" s="127">
        <f t="shared" si="0"/>
        <v>-121442</v>
      </c>
      <c r="F16" s="132"/>
      <c r="G16" s="129">
        <v>-121442</v>
      </c>
    </row>
    <row r="17" spans="1:7" s="102" customFormat="1" ht="24.75" customHeight="1">
      <c r="A17" s="123"/>
      <c r="B17" s="137"/>
      <c r="C17" s="128"/>
      <c r="D17" s="131" t="s">
        <v>27</v>
      </c>
      <c r="E17" s="127">
        <f t="shared" si="0"/>
        <v>-73977</v>
      </c>
      <c r="F17" s="132"/>
      <c r="G17" s="129">
        <v>-73977</v>
      </c>
    </row>
    <row r="18" spans="1:7" s="102" customFormat="1" ht="24.75" customHeight="1">
      <c r="A18" s="123"/>
      <c r="B18" s="137"/>
      <c r="C18" s="128"/>
      <c r="D18" s="131"/>
      <c r="E18" s="127"/>
      <c r="F18" s="132"/>
      <c r="G18" s="129"/>
    </row>
    <row r="19" spans="1:7" s="102" customFormat="1" ht="24.75" customHeight="1">
      <c r="A19" s="123"/>
      <c r="B19" s="138" t="s">
        <v>28</v>
      </c>
      <c r="C19" s="135">
        <f>C14+C5</f>
        <v>-289228</v>
      </c>
      <c r="D19" s="122" t="s">
        <v>28</v>
      </c>
      <c r="E19" s="121">
        <f>F19+G19</f>
        <v>-289228</v>
      </c>
      <c r="F19" s="119">
        <f>SUM(F5+F14)</f>
        <v>-5117.84</v>
      </c>
      <c r="G19" s="119">
        <f>SUM(G5+G14)</f>
        <v>-284110.16</v>
      </c>
    </row>
    <row r="20" spans="2:7" s="103" customFormat="1" ht="30" customHeight="1">
      <c r="B20" s="139"/>
      <c r="C20" s="140"/>
      <c r="D20" s="141"/>
      <c r="E20" s="142"/>
      <c r="F20" s="142"/>
      <c r="G20" s="143"/>
    </row>
    <row r="21" spans="3:7" ht="14.25">
      <c r="C21" s="144"/>
      <c r="D21" s="144"/>
      <c r="E21" s="145"/>
      <c r="F21" s="145"/>
      <c r="G21" s="145"/>
    </row>
    <row r="22" spans="3:7" ht="14.25">
      <c r="C22" s="144"/>
      <c r="D22" s="144"/>
      <c r="E22" s="145"/>
      <c r="F22" s="145"/>
      <c r="G22" s="145"/>
    </row>
    <row r="23" spans="3:7" ht="14.25">
      <c r="C23" s="144"/>
      <c r="D23" s="144"/>
      <c r="E23" s="145"/>
      <c r="F23" s="145"/>
      <c r="G23" s="145"/>
    </row>
    <row r="24" spans="3:7" ht="14.25">
      <c r="C24" s="144"/>
      <c r="D24" s="144"/>
      <c r="E24" s="145"/>
      <c r="F24" s="145"/>
      <c r="G24" s="145"/>
    </row>
    <row r="25" spans="3:7" ht="14.25">
      <c r="C25" s="144"/>
      <c r="D25" s="144"/>
      <c r="E25" s="145"/>
      <c r="F25" s="145"/>
      <c r="G25" s="145"/>
    </row>
    <row r="26" spans="3:7" ht="14.25">
      <c r="C26" s="144"/>
      <c r="D26" s="144"/>
      <c r="E26" s="145"/>
      <c r="F26" s="145"/>
      <c r="G26" s="145"/>
    </row>
    <row r="27" spans="3:7" ht="14.25">
      <c r="C27" s="144"/>
      <c r="D27" s="144"/>
      <c r="E27" s="145"/>
      <c r="F27" s="145"/>
      <c r="G27" s="145"/>
    </row>
    <row r="28" spans="3:7" ht="14.25">
      <c r="C28" s="144"/>
      <c r="D28" s="144"/>
      <c r="E28" s="145"/>
      <c r="F28" s="145"/>
      <c r="G28" s="145"/>
    </row>
    <row r="29" spans="3:7" ht="14.25">
      <c r="C29" s="144"/>
      <c r="D29" s="144"/>
      <c r="E29" s="145"/>
      <c r="F29" s="145"/>
      <c r="G29" s="145"/>
    </row>
    <row r="30" spans="3:7" ht="14.25">
      <c r="C30" s="144"/>
      <c r="D30" s="144"/>
      <c r="E30" s="145"/>
      <c r="F30" s="145"/>
      <c r="G30" s="145"/>
    </row>
    <row r="31" spans="3:7" ht="14.25">
      <c r="C31" s="144"/>
      <c r="D31" s="144"/>
      <c r="E31" s="145"/>
      <c r="F31" s="145"/>
      <c r="G31" s="145"/>
    </row>
    <row r="32" spans="3:7" ht="14.25">
      <c r="C32" s="144"/>
      <c r="D32" s="144"/>
      <c r="E32" s="145"/>
      <c r="F32" s="145"/>
      <c r="G32" s="145"/>
    </row>
    <row r="33" spans="3:7" ht="14.25">
      <c r="C33" s="144"/>
      <c r="D33" s="144"/>
      <c r="E33" s="145"/>
      <c r="F33" s="145"/>
      <c r="G33" s="145"/>
    </row>
    <row r="34" spans="3:7" ht="14.25">
      <c r="C34" s="144"/>
      <c r="D34" s="144"/>
      <c r="E34" s="145"/>
      <c r="F34" s="145"/>
      <c r="G34" s="145"/>
    </row>
    <row r="35" spans="3:7" ht="14.25">
      <c r="C35" s="144"/>
      <c r="D35" s="144"/>
      <c r="E35" s="145"/>
      <c r="F35" s="145"/>
      <c r="G35" s="145"/>
    </row>
    <row r="36" spans="3:7" ht="14.25">
      <c r="C36" s="144"/>
      <c r="D36" s="144"/>
      <c r="E36" s="145"/>
      <c r="F36" s="145"/>
      <c r="G36" s="145"/>
    </row>
    <row r="37" spans="3:7" ht="14.25">
      <c r="C37" s="144"/>
      <c r="D37" s="144"/>
      <c r="E37" s="145"/>
      <c r="F37" s="145"/>
      <c r="G37" s="145"/>
    </row>
    <row r="38" spans="3:7" ht="14.25">
      <c r="C38" s="144"/>
      <c r="D38" s="144"/>
      <c r="E38" s="145"/>
      <c r="F38" s="145"/>
      <c r="G38" s="145"/>
    </row>
    <row r="39" spans="3:7" ht="14.25">
      <c r="C39" s="144"/>
      <c r="D39" s="144"/>
      <c r="E39" s="145"/>
      <c r="F39" s="145"/>
      <c r="G39" s="145"/>
    </row>
    <row r="40" spans="3:7" ht="14.25">
      <c r="C40" s="144"/>
      <c r="D40" s="144"/>
      <c r="E40" s="145"/>
      <c r="F40" s="145"/>
      <c r="G40" s="145"/>
    </row>
    <row r="41" spans="3:7" ht="14.25">
      <c r="C41" s="144"/>
      <c r="D41" s="144"/>
      <c r="E41" s="145"/>
      <c r="F41" s="145"/>
      <c r="G41" s="145"/>
    </row>
    <row r="42" spans="3:7" ht="14.25">
      <c r="C42" s="144"/>
      <c r="D42" s="144"/>
      <c r="E42" s="145"/>
      <c r="F42" s="145"/>
      <c r="G42" s="145"/>
    </row>
    <row r="43" spans="3:7" ht="14.25">
      <c r="C43" s="144"/>
      <c r="D43" s="144"/>
      <c r="E43" s="145"/>
      <c r="F43" s="145"/>
      <c r="G43" s="145"/>
    </row>
    <row r="44" spans="3:7" ht="14.25">
      <c r="C44" s="144"/>
      <c r="D44" s="144"/>
      <c r="E44" s="145"/>
      <c r="F44" s="145"/>
      <c r="G44" s="145"/>
    </row>
    <row r="45" spans="3:7" ht="14.25">
      <c r="C45" s="144"/>
      <c r="D45" s="144"/>
      <c r="E45" s="145"/>
      <c r="F45" s="145"/>
      <c r="G45" s="145"/>
    </row>
    <row r="46" spans="3:7" ht="14.25">
      <c r="C46" s="144"/>
      <c r="D46" s="144"/>
      <c r="E46" s="145"/>
      <c r="F46" s="145"/>
      <c r="G46" s="145"/>
    </row>
    <row r="47" spans="3:7" ht="14.25">
      <c r="C47" s="144"/>
      <c r="D47" s="144"/>
      <c r="E47" s="145"/>
      <c r="F47" s="145"/>
      <c r="G47" s="145"/>
    </row>
    <row r="48" spans="3:7" ht="14.25">
      <c r="C48" s="144"/>
      <c r="D48" s="144"/>
      <c r="E48" s="145"/>
      <c r="F48" s="145"/>
      <c r="G48" s="145"/>
    </row>
    <row r="49" spans="3:7" ht="14.25">
      <c r="C49" s="144"/>
      <c r="D49" s="144"/>
      <c r="E49" s="145"/>
      <c r="F49" s="145"/>
      <c r="G49" s="145"/>
    </row>
    <row r="50" spans="3:7" ht="14.25">
      <c r="C50" s="144"/>
      <c r="D50" s="144"/>
      <c r="E50" s="145"/>
      <c r="F50" s="145"/>
      <c r="G50" s="145"/>
    </row>
    <row r="51" spans="3:7" ht="14.25">
      <c r="C51" s="144"/>
      <c r="D51" s="144"/>
      <c r="E51" s="145"/>
      <c r="F51" s="145"/>
      <c r="G51" s="145"/>
    </row>
    <row r="52" spans="3:7" ht="14.25">
      <c r="C52" s="144"/>
      <c r="D52" s="144"/>
      <c r="E52" s="145"/>
      <c r="F52" s="145"/>
      <c r="G52" s="145"/>
    </row>
    <row r="53" spans="3:7" ht="14.25">
      <c r="C53" s="144"/>
      <c r="D53" s="144"/>
      <c r="E53" s="145"/>
      <c r="F53" s="145"/>
      <c r="G53" s="145"/>
    </row>
    <row r="54" spans="3:7" ht="14.25">
      <c r="C54" s="144"/>
      <c r="D54" s="144"/>
      <c r="E54" s="145"/>
      <c r="F54" s="145"/>
      <c r="G54" s="145"/>
    </row>
    <row r="55" spans="3:7" ht="14.25">
      <c r="C55" s="144"/>
      <c r="D55" s="144"/>
      <c r="E55" s="145"/>
      <c r="F55" s="145"/>
      <c r="G55" s="145"/>
    </row>
    <row r="56" spans="3:7" ht="14.25">
      <c r="C56" s="144"/>
      <c r="D56" s="144"/>
      <c r="E56" s="145"/>
      <c r="F56" s="145"/>
      <c r="G56" s="145"/>
    </row>
    <row r="57" spans="3:7" ht="14.25">
      <c r="C57" s="144"/>
      <c r="D57" s="144"/>
      <c r="E57" s="145"/>
      <c r="F57" s="145"/>
      <c r="G57" s="145"/>
    </row>
    <row r="58" spans="3:7" ht="14.25">
      <c r="C58" s="144"/>
      <c r="D58" s="144"/>
      <c r="E58" s="145"/>
      <c r="F58" s="145"/>
      <c r="G58" s="145"/>
    </row>
    <row r="59" spans="3:7" ht="14.25">
      <c r="C59" s="144"/>
      <c r="D59" s="144"/>
      <c r="E59" s="145"/>
      <c r="F59" s="145"/>
      <c r="G59" s="145"/>
    </row>
    <row r="60" spans="3:7" ht="14.25">
      <c r="C60" s="144"/>
      <c r="D60" s="144"/>
      <c r="E60" s="145"/>
      <c r="F60" s="145"/>
      <c r="G60" s="145"/>
    </row>
    <row r="61" spans="3:7" ht="14.25">
      <c r="C61" s="144"/>
      <c r="D61" s="144"/>
      <c r="E61" s="145"/>
      <c r="F61" s="145"/>
      <c r="G61" s="145"/>
    </row>
    <row r="62" spans="3:7" ht="14.25">
      <c r="C62" s="144"/>
      <c r="D62" s="144"/>
      <c r="E62" s="145"/>
      <c r="F62" s="145"/>
      <c r="G62" s="145"/>
    </row>
    <row r="63" spans="3:7" ht="14.25">
      <c r="C63" s="144"/>
      <c r="D63" s="144"/>
      <c r="E63" s="145"/>
      <c r="F63" s="145"/>
      <c r="G63" s="145"/>
    </row>
    <row r="64" spans="3:7" ht="14.25">
      <c r="C64" s="144"/>
      <c r="D64" s="144"/>
      <c r="E64" s="145"/>
      <c r="F64" s="145"/>
      <c r="G64" s="145"/>
    </row>
    <row r="65" spans="3:7" ht="14.25">
      <c r="C65" s="144"/>
      <c r="D65" s="144"/>
      <c r="E65" s="145"/>
      <c r="F65" s="145"/>
      <c r="G65" s="145"/>
    </row>
    <row r="66" spans="3:7" ht="14.25">
      <c r="C66" s="144"/>
      <c r="D66" s="144"/>
      <c r="E66" s="145"/>
      <c r="F66" s="145"/>
      <c r="G66" s="145"/>
    </row>
    <row r="67" spans="3:7" ht="14.25">
      <c r="C67" s="144"/>
      <c r="D67" s="144"/>
      <c r="E67" s="145"/>
      <c r="F67" s="145"/>
      <c r="G67" s="145"/>
    </row>
    <row r="68" spans="3:7" ht="14.25">
      <c r="C68" s="144"/>
      <c r="D68" s="144"/>
      <c r="E68" s="145"/>
      <c r="F68" s="145"/>
      <c r="G68" s="145"/>
    </row>
    <row r="69" spans="3:7" ht="14.25">
      <c r="C69" s="144"/>
      <c r="D69" s="144"/>
      <c r="E69" s="145"/>
      <c r="F69" s="145"/>
      <c r="G69" s="145"/>
    </row>
    <row r="70" spans="3:7" ht="14.25">
      <c r="C70" s="144"/>
      <c r="D70" s="144"/>
      <c r="E70" s="145"/>
      <c r="F70" s="145"/>
      <c r="G70" s="145"/>
    </row>
    <row r="71" spans="3:7" ht="14.25">
      <c r="C71" s="144"/>
      <c r="D71" s="144"/>
      <c r="E71" s="145"/>
      <c r="F71" s="145"/>
      <c r="G71" s="145"/>
    </row>
    <row r="72" spans="3:7" ht="14.25">
      <c r="C72" s="144"/>
      <c r="D72" s="144"/>
      <c r="E72" s="145"/>
      <c r="F72" s="145"/>
      <c r="G72" s="145"/>
    </row>
    <row r="73" spans="3:7" ht="14.25">
      <c r="C73" s="144"/>
      <c r="D73" s="144"/>
      <c r="E73" s="145"/>
      <c r="F73" s="145"/>
      <c r="G73" s="145"/>
    </row>
    <row r="74" spans="3:7" ht="14.25">
      <c r="C74" s="144"/>
      <c r="D74" s="144"/>
      <c r="E74" s="145"/>
      <c r="F74" s="145"/>
      <c r="G74" s="145"/>
    </row>
    <row r="75" spans="3:7" ht="14.25">
      <c r="C75" s="144"/>
      <c r="D75" s="144"/>
      <c r="E75" s="145"/>
      <c r="F75" s="145"/>
      <c r="G75" s="145"/>
    </row>
    <row r="76" spans="3:7" ht="14.25">
      <c r="C76" s="144"/>
      <c r="D76" s="144"/>
      <c r="E76" s="145"/>
      <c r="F76" s="145"/>
      <c r="G76" s="145"/>
    </row>
    <row r="77" spans="3:7" ht="14.25">
      <c r="C77" s="144"/>
      <c r="D77" s="144"/>
      <c r="E77" s="145"/>
      <c r="F77" s="145"/>
      <c r="G77" s="145"/>
    </row>
    <row r="78" spans="3:7" ht="14.25">
      <c r="C78" s="144"/>
      <c r="D78" s="144"/>
      <c r="E78" s="145"/>
      <c r="F78" s="145"/>
      <c r="G78" s="145"/>
    </row>
    <row r="79" spans="3:7" ht="14.25">
      <c r="C79" s="144"/>
      <c r="D79" s="144"/>
      <c r="E79" s="145"/>
      <c r="F79" s="145"/>
      <c r="G79" s="145"/>
    </row>
    <row r="80" spans="3:7" ht="14.25">
      <c r="C80" s="144"/>
      <c r="D80" s="144"/>
      <c r="E80" s="145"/>
      <c r="F80" s="145"/>
      <c r="G80" s="145"/>
    </row>
    <row r="81" spans="3:7" ht="14.25">
      <c r="C81" s="144"/>
      <c r="D81" s="144"/>
      <c r="E81" s="145"/>
      <c r="F81" s="145"/>
      <c r="G81" s="145"/>
    </row>
    <row r="82" spans="3:7" ht="14.25">
      <c r="C82" s="144"/>
      <c r="D82" s="144"/>
      <c r="E82" s="145"/>
      <c r="F82" s="145"/>
      <c r="G82" s="145"/>
    </row>
    <row r="83" spans="3:7" ht="14.25">
      <c r="C83" s="144"/>
      <c r="D83" s="144"/>
      <c r="E83" s="145"/>
      <c r="F83" s="145"/>
      <c r="G83" s="145"/>
    </row>
    <row r="84" spans="3:7" ht="14.25">
      <c r="C84" s="144"/>
      <c r="D84" s="144"/>
      <c r="E84" s="145"/>
      <c r="F84" s="145"/>
      <c r="G84" s="145"/>
    </row>
    <row r="85" spans="3:7" ht="14.25">
      <c r="C85" s="144"/>
      <c r="D85" s="144"/>
      <c r="E85" s="145"/>
      <c r="F85" s="145"/>
      <c r="G85" s="145"/>
    </row>
    <row r="86" spans="3:7" ht="14.25">
      <c r="C86" s="144"/>
      <c r="D86" s="144"/>
      <c r="E86" s="145"/>
      <c r="F86" s="145"/>
      <c r="G86" s="145"/>
    </row>
    <row r="87" spans="3:7" ht="14.25">
      <c r="C87" s="144"/>
      <c r="D87" s="144"/>
      <c r="E87" s="145"/>
      <c r="F87" s="145"/>
      <c r="G87" s="145"/>
    </row>
    <row r="88" spans="3:7" ht="14.25">
      <c r="C88" s="144"/>
      <c r="D88" s="144"/>
      <c r="E88" s="145"/>
      <c r="F88" s="145"/>
      <c r="G88" s="145"/>
    </row>
    <row r="89" spans="3:7" ht="14.25">
      <c r="C89" s="144"/>
      <c r="D89" s="144"/>
      <c r="E89" s="145"/>
      <c r="F89" s="145"/>
      <c r="G89" s="145"/>
    </row>
    <row r="90" spans="3:7" ht="14.25">
      <c r="C90" s="144"/>
      <c r="D90" s="144"/>
      <c r="E90" s="145"/>
      <c r="F90" s="145"/>
      <c r="G90" s="145"/>
    </row>
    <row r="91" spans="3:7" ht="14.25">
      <c r="C91" s="144"/>
      <c r="D91" s="144"/>
      <c r="E91" s="145"/>
      <c r="F91" s="145"/>
      <c r="G91" s="145"/>
    </row>
    <row r="92" spans="3:7" ht="14.25">
      <c r="C92" s="144"/>
      <c r="D92" s="144"/>
      <c r="E92" s="145"/>
      <c r="F92" s="145"/>
      <c r="G92" s="145"/>
    </row>
    <row r="93" spans="3:7" ht="14.25">
      <c r="C93" s="144"/>
      <c r="D93" s="144"/>
      <c r="E93" s="145"/>
      <c r="F93" s="145"/>
      <c r="G93" s="145"/>
    </row>
    <row r="94" spans="3:7" ht="14.25">
      <c r="C94" s="144"/>
      <c r="D94" s="144"/>
      <c r="E94" s="145"/>
      <c r="F94" s="145"/>
      <c r="G94" s="145"/>
    </row>
    <row r="95" spans="3:7" ht="14.25">
      <c r="C95" s="144"/>
      <c r="D95" s="144"/>
      <c r="E95" s="145"/>
      <c r="F95" s="145"/>
      <c r="G95" s="145"/>
    </row>
    <row r="96" spans="3:7" ht="14.25">
      <c r="C96" s="144"/>
      <c r="D96" s="144"/>
      <c r="E96" s="145"/>
      <c r="F96" s="145"/>
      <c r="G96" s="145"/>
    </row>
    <row r="97" spans="3:7" ht="14.25">
      <c r="C97" s="144"/>
      <c r="D97" s="144"/>
      <c r="E97" s="145"/>
      <c r="F97" s="145"/>
      <c r="G97" s="145"/>
    </row>
    <row r="98" spans="3:7" ht="14.25">
      <c r="C98" s="144"/>
      <c r="D98" s="144"/>
      <c r="E98" s="145"/>
      <c r="F98" s="145"/>
      <c r="G98" s="145"/>
    </row>
    <row r="99" spans="3:7" ht="14.25">
      <c r="C99" s="144"/>
      <c r="D99" s="144"/>
      <c r="E99" s="145"/>
      <c r="F99" s="145"/>
      <c r="G99" s="145"/>
    </row>
    <row r="100" spans="3:7" ht="14.25">
      <c r="C100" s="144"/>
      <c r="D100" s="144"/>
      <c r="E100" s="145"/>
      <c r="F100" s="145"/>
      <c r="G100" s="145"/>
    </row>
    <row r="101" spans="3:7" ht="14.25">
      <c r="C101" s="144"/>
      <c r="D101" s="144"/>
      <c r="E101" s="145"/>
      <c r="F101" s="145"/>
      <c r="G101" s="145"/>
    </row>
    <row r="102" spans="3:7" ht="14.25">
      <c r="C102" s="144"/>
      <c r="D102" s="144"/>
      <c r="E102" s="145"/>
      <c r="F102" s="145"/>
      <c r="G102" s="145"/>
    </row>
    <row r="103" spans="3:7" ht="14.25">
      <c r="C103" s="144"/>
      <c r="D103" s="144"/>
      <c r="E103" s="145"/>
      <c r="F103" s="145"/>
      <c r="G103" s="145"/>
    </row>
    <row r="104" spans="3:7" ht="14.25">
      <c r="C104" s="144"/>
      <c r="D104" s="144"/>
      <c r="E104" s="145"/>
      <c r="F104" s="145"/>
      <c r="G104" s="145"/>
    </row>
    <row r="105" spans="3:7" ht="14.25">
      <c r="C105" s="144"/>
      <c r="D105" s="144"/>
      <c r="E105" s="145"/>
      <c r="F105" s="145"/>
      <c r="G105" s="145"/>
    </row>
    <row r="106" spans="3:7" ht="14.25">
      <c r="C106" s="144"/>
      <c r="D106" s="144"/>
      <c r="E106" s="145"/>
      <c r="F106" s="145"/>
      <c r="G106" s="145"/>
    </row>
    <row r="107" spans="3:7" ht="14.25">
      <c r="C107" s="144"/>
      <c r="D107" s="144"/>
      <c r="E107" s="145"/>
      <c r="F107" s="145"/>
      <c r="G107" s="145"/>
    </row>
    <row r="108" spans="3:7" ht="14.25">
      <c r="C108" s="144"/>
      <c r="D108" s="144"/>
      <c r="E108" s="145"/>
      <c r="F108" s="145"/>
      <c r="G108" s="145"/>
    </row>
    <row r="109" spans="3:7" ht="14.25">
      <c r="C109" s="144"/>
      <c r="D109" s="144"/>
      <c r="E109" s="145"/>
      <c r="F109" s="145"/>
      <c r="G109" s="145"/>
    </row>
    <row r="110" spans="3:7" ht="14.25">
      <c r="C110" s="144"/>
      <c r="D110" s="144"/>
      <c r="E110" s="145"/>
      <c r="F110" s="145"/>
      <c r="G110" s="145"/>
    </row>
    <row r="111" spans="3:7" ht="14.25">
      <c r="C111" s="144"/>
      <c r="D111" s="144"/>
      <c r="E111" s="145"/>
      <c r="F111" s="145"/>
      <c r="G111" s="145"/>
    </row>
    <row r="112" spans="3:7" ht="14.25">
      <c r="C112" s="144"/>
      <c r="D112" s="144"/>
      <c r="E112" s="145"/>
      <c r="F112" s="145"/>
      <c r="G112" s="145"/>
    </row>
    <row r="113" spans="3:7" ht="14.25">
      <c r="C113" s="144"/>
      <c r="D113" s="144"/>
      <c r="E113" s="145"/>
      <c r="F113" s="145"/>
      <c r="G113" s="145"/>
    </row>
    <row r="114" spans="3:7" ht="14.25">
      <c r="C114" s="144"/>
      <c r="D114" s="144"/>
      <c r="E114" s="145"/>
      <c r="F114" s="145"/>
      <c r="G114" s="145"/>
    </row>
    <row r="115" spans="3:7" ht="14.25">
      <c r="C115" s="144"/>
      <c r="D115" s="144"/>
      <c r="E115" s="145"/>
      <c r="F115" s="145"/>
      <c r="G115" s="145"/>
    </row>
    <row r="116" spans="3:7" ht="14.25">
      <c r="C116" s="144"/>
      <c r="D116" s="144"/>
      <c r="E116" s="145"/>
      <c r="F116" s="145"/>
      <c r="G116" s="145"/>
    </row>
    <row r="117" spans="3:7" ht="14.25">
      <c r="C117" s="144"/>
      <c r="D117" s="144"/>
      <c r="E117" s="145"/>
      <c r="F117" s="145"/>
      <c r="G117" s="145"/>
    </row>
    <row r="118" spans="3:7" ht="14.25">
      <c r="C118" s="144"/>
      <c r="D118" s="144"/>
      <c r="E118" s="145"/>
      <c r="F118" s="145"/>
      <c r="G118" s="145"/>
    </row>
    <row r="119" spans="3:7" ht="14.25">
      <c r="C119" s="144"/>
      <c r="D119" s="144"/>
      <c r="E119" s="145"/>
      <c r="F119" s="145"/>
      <c r="G119" s="145"/>
    </row>
    <row r="120" spans="3:7" ht="14.25">
      <c r="C120" s="144"/>
      <c r="D120" s="144"/>
      <c r="E120" s="145"/>
      <c r="F120" s="145"/>
      <c r="G120" s="145"/>
    </row>
    <row r="121" spans="3:7" ht="14.25">
      <c r="C121" s="144"/>
      <c r="D121" s="144"/>
      <c r="E121" s="145"/>
      <c r="F121" s="145"/>
      <c r="G121" s="145"/>
    </row>
    <row r="122" spans="3:7" ht="14.25">
      <c r="C122" s="144"/>
      <c r="D122" s="144"/>
      <c r="E122" s="145"/>
      <c r="F122" s="145"/>
      <c r="G122" s="145"/>
    </row>
    <row r="123" spans="3:7" ht="14.25">
      <c r="C123" s="144"/>
      <c r="D123" s="144"/>
      <c r="E123" s="145"/>
      <c r="F123" s="145"/>
      <c r="G123" s="145"/>
    </row>
    <row r="124" spans="3:7" ht="14.25">
      <c r="C124" s="144"/>
      <c r="D124" s="144"/>
      <c r="E124" s="145"/>
      <c r="F124" s="145"/>
      <c r="G124" s="145"/>
    </row>
    <row r="125" spans="3:7" ht="14.25">
      <c r="C125" s="144"/>
      <c r="D125" s="144"/>
      <c r="E125" s="145"/>
      <c r="F125" s="145"/>
      <c r="G125" s="145"/>
    </row>
    <row r="126" spans="3:7" ht="14.25">
      <c r="C126" s="144"/>
      <c r="D126" s="144"/>
      <c r="E126" s="145"/>
      <c r="F126" s="145"/>
      <c r="G126" s="145"/>
    </row>
    <row r="127" spans="3:7" ht="14.25">
      <c r="C127" s="144"/>
      <c r="D127" s="144"/>
      <c r="E127" s="145"/>
      <c r="F127" s="145"/>
      <c r="G127" s="145"/>
    </row>
    <row r="128" spans="3:7" ht="14.25">
      <c r="C128" s="144"/>
      <c r="D128" s="144"/>
      <c r="E128" s="145"/>
      <c r="F128" s="145"/>
      <c r="G128" s="145"/>
    </row>
    <row r="129" spans="3:7" ht="14.25">
      <c r="C129" s="144"/>
      <c r="D129" s="144"/>
      <c r="E129" s="145"/>
      <c r="F129" s="145"/>
      <c r="G129" s="145"/>
    </row>
    <row r="130" spans="3:7" ht="14.25">
      <c r="C130" s="144"/>
      <c r="D130" s="144"/>
      <c r="E130" s="145"/>
      <c r="F130" s="145"/>
      <c r="G130" s="145"/>
    </row>
    <row r="131" spans="3:7" ht="14.25">
      <c r="C131" s="144"/>
      <c r="D131" s="144"/>
      <c r="E131" s="145"/>
      <c r="F131" s="145"/>
      <c r="G131" s="145"/>
    </row>
    <row r="132" spans="3:7" ht="14.25">
      <c r="C132" s="144"/>
      <c r="D132" s="144"/>
      <c r="E132" s="145"/>
      <c r="F132" s="145"/>
      <c r="G132" s="145"/>
    </row>
    <row r="133" spans="3:7" ht="14.25">
      <c r="C133" s="144"/>
      <c r="D133" s="144"/>
      <c r="E133" s="145"/>
      <c r="F133" s="145"/>
      <c r="G133" s="145"/>
    </row>
    <row r="134" spans="3:7" ht="14.25">
      <c r="C134" s="144"/>
      <c r="D134" s="144"/>
      <c r="E134" s="145"/>
      <c r="F134" s="145"/>
      <c r="G134" s="145"/>
    </row>
    <row r="135" spans="3:7" ht="14.25">
      <c r="C135" s="144"/>
      <c r="D135" s="144"/>
      <c r="E135" s="145"/>
      <c r="F135" s="145"/>
      <c r="G135" s="145"/>
    </row>
    <row r="136" spans="3:7" ht="14.25">
      <c r="C136" s="144"/>
      <c r="D136" s="144"/>
      <c r="E136" s="145"/>
      <c r="F136" s="145"/>
      <c r="G136" s="145"/>
    </row>
    <row r="137" spans="3:7" ht="14.25">
      <c r="C137" s="144"/>
      <c r="D137" s="144"/>
      <c r="E137" s="145"/>
      <c r="F137" s="145"/>
      <c r="G137" s="145"/>
    </row>
    <row r="138" spans="3:7" ht="14.25">
      <c r="C138" s="144"/>
      <c r="D138" s="144"/>
      <c r="E138" s="145"/>
      <c r="F138" s="145"/>
      <c r="G138" s="145"/>
    </row>
    <row r="139" spans="3:7" ht="14.25">
      <c r="C139" s="144"/>
      <c r="D139" s="144"/>
      <c r="E139" s="145"/>
      <c r="F139" s="145"/>
      <c r="G139" s="145"/>
    </row>
    <row r="140" spans="3:7" ht="14.25">
      <c r="C140" s="144"/>
      <c r="D140" s="144"/>
      <c r="E140" s="145"/>
      <c r="F140" s="145"/>
      <c r="G140" s="145"/>
    </row>
    <row r="141" spans="3:7" ht="14.25">
      <c r="C141" s="144"/>
      <c r="D141" s="144"/>
      <c r="E141" s="145"/>
      <c r="F141" s="145"/>
      <c r="G141" s="145"/>
    </row>
    <row r="142" spans="3:7" ht="14.25">
      <c r="C142" s="144"/>
      <c r="D142" s="144"/>
      <c r="E142" s="145"/>
      <c r="F142" s="145"/>
      <c r="G142" s="145"/>
    </row>
    <row r="143" spans="3:7" ht="14.25">
      <c r="C143" s="144"/>
      <c r="D143" s="144"/>
      <c r="E143" s="145"/>
      <c r="F143" s="145"/>
      <c r="G143" s="145"/>
    </row>
    <row r="144" spans="3:7" ht="14.25">
      <c r="C144" s="144"/>
      <c r="D144" s="144"/>
      <c r="E144" s="145"/>
      <c r="F144" s="145"/>
      <c r="G144" s="145"/>
    </row>
    <row r="145" spans="3:7" ht="14.25">
      <c r="C145" s="144"/>
      <c r="D145" s="144"/>
      <c r="E145" s="145"/>
      <c r="F145" s="145"/>
      <c r="G145" s="145"/>
    </row>
    <row r="146" spans="3:7" ht="14.25">
      <c r="C146" s="144"/>
      <c r="D146" s="144"/>
      <c r="E146" s="145"/>
      <c r="F146" s="145"/>
      <c r="G146" s="145"/>
    </row>
    <row r="147" spans="3:7" ht="14.25">
      <c r="C147" s="144"/>
      <c r="D147" s="144"/>
      <c r="E147" s="145"/>
      <c r="F147" s="145"/>
      <c r="G147" s="145"/>
    </row>
    <row r="148" spans="3:7" ht="14.25">
      <c r="C148" s="144"/>
      <c r="D148" s="144"/>
      <c r="E148" s="145"/>
      <c r="F148" s="145"/>
      <c r="G148" s="145"/>
    </row>
    <row r="149" spans="3:7" ht="14.25">
      <c r="C149" s="144"/>
      <c r="D149" s="144"/>
      <c r="E149" s="145"/>
      <c r="F149" s="145"/>
      <c r="G149" s="145"/>
    </row>
    <row r="150" spans="3:7" ht="14.25">
      <c r="C150" s="144"/>
      <c r="D150" s="144"/>
      <c r="E150" s="145"/>
      <c r="F150" s="145"/>
      <c r="G150" s="145"/>
    </row>
    <row r="151" spans="3:7" ht="14.25">
      <c r="C151" s="144"/>
      <c r="D151" s="144"/>
      <c r="E151" s="145"/>
      <c r="F151" s="145"/>
      <c r="G151" s="145"/>
    </row>
    <row r="152" spans="3:7" ht="14.25">
      <c r="C152" s="144"/>
      <c r="D152" s="144"/>
      <c r="E152" s="145"/>
      <c r="F152" s="145"/>
      <c r="G152" s="145"/>
    </row>
    <row r="153" spans="3:7" ht="14.25">
      <c r="C153" s="144"/>
      <c r="D153" s="144"/>
      <c r="E153" s="145"/>
      <c r="F153" s="145"/>
      <c r="G153" s="145"/>
    </row>
    <row r="154" spans="3:7" ht="14.25">
      <c r="C154" s="144"/>
      <c r="D154" s="144"/>
      <c r="E154" s="145"/>
      <c r="F154" s="145"/>
      <c r="G154" s="145"/>
    </row>
    <row r="155" spans="3:7" ht="14.25">
      <c r="C155" s="144"/>
      <c r="D155" s="144"/>
      <c r="E155" s="145"/>
      <c r="F155" s="145"/>
      <c r="G155" s="145"/>
    </row>
    <row r="156" spans="3:7" ht="14.25">
      <c r="C156" s="144"/>
      <c r="D156" s="144"/>
      <c r="E156" s="145"/>
      <c r="F156" s="145"/>
      <c r="G156" s="145"/>
    </row>
    <row r="157" spans="3:7" ht="14.25">
      <c r="C157" s="144"/>
      <c r="D157" s="144"/>
      <c r="E157" s="145"/>
      <c r="F157" s="145"/>
      <c r="G157" s="145"/>
    </row>
    <row r="158" spans="3:7" ht="14.25">
      <c r="C158" s="144"/>
      <c r="D158" s="144"/>
      <c r="E158" s="145"/>
      <c r="F158" s="145"/>
      <c r="G158" s="145"/>
    </row>
    <row r="159" spans="3:7" ht="14.25">
      <c r="C159" s="144"/>
      <c r="D159" s="144"/>
      <c r="E159" s="145"/>
      <c r="F159" s="145"/>
      <c r="G159" s="145"/>
    </row>
    <row r="160" spans="3:7" ht="14.25">
      <c r="C160" s="144"/>
      <c r="D160" s="144"/>
      <c r="E160" s="145"/>
      <c r="F160" s="145"/>
      <c r="G160" s="145"/>
    </row>
    <row r="161" spans="3:7" ht="14.25">
      <c r="C161" s="144"/>
      <c r="D161" s="144"/>
      <c r="E161" s="145"/>
      <c r="F161" s="145"/>
      <c r="G161" s="145"/>
    </row>
    <row r="162" spans="3:7" ht="14.25">
      <c r="C162" s="144"/>
      <c r="D162" s="144"/>
      <c r="E162" s="145"/>
      <c r="F162" s="145"/>
      <c r="G162" s="145"/>
    </row>
    <row r="163" spans="3:7" ht="14.25">
      <c r="C163" s="144"/>
      <c r="D163" s="144"/>
      <c r="E163" s="145"/>
      <c r="F163" s="145"/>
      <c r="G163" s="145"/>
    </row>
    <row r="164" spans="3:7" ht="14.25">
      <c r="C164" s="144"/>
      <c r="D164" s="144"/>
      <c r="E164" s="145"/>
      <c r="F164" s="145"/>
      <c r="G164" s="145"/>
    </row>
    <row r="165" spans="3:7" ht="14.25">
      <c r="C165" s="144"/>
      <c r="D165" s="144"/>
      <c r="E165" s="145"/>
      <c r="F165" s="145"/>
      <c r="G165" s="145"/>
    </row>
    <row r="166" spans="3:7" ht="14.25">
      <c r="C166" s="144"/>
      <c r="D166" s="144"/>
      <c r="E166" s="145"/>
      <c r="F166" s="145"/>
      <c r="G166" s="145"/>
    </row>
    <row r="167" spans="3:7" ht="14.25">
      <c r="C167" s="144"/>
      <c r="D167" s="144"/>
      <c r="E167" s="145"/>
      <c r="F167" s="145"/>
      <c r="G167" s="145"/>
    </row>
    <row r="168" spans="3:7" ht="14.25">
      <c r="C168" s="144"/>
      <c r="D168" s="144"/>
      <c r="E168" s="145"/>
      <c r="F168" s="145"/>
      <c r="G168" s="145"/>
    </row>
    <row r="169" spans="3:7" ht="14.25">
      <c r="C169" s="144"/>
      <c r="D169" s="144"/>
      <c r="E169" s="145"/>
      <c r="F169" s="145"/>
      <c r="G169" s="145"/>
    </row>
    <row r="170" spans="3:7" ht="14.25">
      <c r="C170" s="144"/>
      <c r="D170" s="144"/>
      <c r="E170" s="145"/>
      <c r="F170" s="145"/>
      <c r="G170" s="145"/>
    </row>
    <row r="171" spans="3:7" ht="14.25">
      <c r="C171" s="144"/>
      <c r="D171" s="144"/>
      <c r="E171" s="145"/>
      <c r="F171" s="145"/>
      <c r="G171" s="145"/>
    </row>
    <row r="172" spans="3:7" ht="14.25">
      <c r="C172" s="144"/>
      <c r="D172" s="144"/>
      <c r="E172" s="145"/>
      <c r="F172" s="145"/>
      <c r="G172" s="145"/>
    </row>
    <row r="173" spans="3:7" ht="14.25">
      <c r="C173" s="144"/>
      <c r="D173" s="144"/>
      <c r="E173" s="145"/>
      <c r="F173" s="145"/>
      <c r="G173" s="145"/>
    </row>
    <row r="174" spans="3:7" ht="14.25">
      <c r="C174" s="144"/>
      <c r="D174" s="144"/>
      <c r="E174" s="145"/>
      <c r="F174" s="145"/>
      <c r="G174" s="145"/>
    </row>
    <row r="175" spans="3:7" ht="14.25">
      <c r="C175" s="144"/>
      <c r="D175" s="144"/>
      <c r="E175" s="145"/>
      <c r="F175" s="145"/>
      <c r="G175" s="145"/>
    </row>
    <row r="176" spans="3:7" ht="14.25">
      <c r="C176" s="144"/>
      <c r="D176" s="144"/>
      <c r="E176" s="145"/>
      <c r="F176" s="145"/>
      <c r="G176" s="145"/>
    </row>
    <row r="177" spans="3:7" ht="14.25">
      <c r="C177" s="144"/>
      <c r="D177" s="144"/>
      <c r="E177" s="145"/>
      <c r="F177" s="145"/>
      <c r="G177" s="145"/>
    </row>
    <row r="178" spans="3:7" ht="14.25">
      <c r="C178" s="144"/>
      <c r="D178" s="144"/>
      <c r="E178" s="145"/>
      <c r="F178" s="145"/>
      <c r="G178" s="145"/>
    </row>
    <row r="179" spans="3:7" ht="14.25">
      <c r="C179" s="144"/>
      <c r="D179" s="144"/>
      <c r="E179" s="145"/>
      <c r="F179" s="145"/>
      <c r="G179" s="145"/>
    </row>
    <row r="180" spans="3:7" ht="14.25">
      <c r="C180" s="144"/>
      <c r="D180" s="144"/>
      <c r="E180" s="145"/>
      <c r="F180" s="145"/>
      <c r="G180" s="145"/>
    </row>
    <row r="181" spans="3:7" ht="14.25">
      <c r="C181" s="144"/>
      <c r="D181" s="144"/>
      <c r="E181" s="145"/>
      <c r="F181" s="145"/>
      <c r="G181" s="145"/>
    </row>
    <row r="182" spans="3:7" ht="14.25">
      <c r="C182" s="144"/>
      <c r="D182" s="144"/>
      <c r="E182" s="145"/>
      <c r="F182" s="145"/>
      <c r="G182" s="145"/>
    </row>
    <row r="183" spans="3:7" ht="14.25">
      <c r="C183" s="144"/>
      <c r="D183" s="144"/>
      <c r="E183" s="145"/>
      <c r="F183" s="145"/>
      <c r="G183" s="145"/>
    </row>
    <row r="184" spans="3:7" ht="14.25">
      <c r="C184" s="144"/>
      <c r="D184" s="144"/>
      <c r="E184" s="145"/>
      <c r="F184" s="145"/>
      <c r="G184" s="145"/>
    </row>
    <row r="185" spans="3:7" ht="14.25">
      <c r="C185" s="144"/>
      <c r="D185" s="144"/>
      <c r="E185" s="145"/>
      <c r="F185" s="145"/>
      <c r="G185" s="145"/>
    </row>
    <row r="186" spans="3:7" ht="14.25">
      <c r="C186" s="144"/>
      <c r="D186" s="144"/>
      <c r="E186" s="145"/>
      <c r="F186" s="145"/>
      <c r="G186" s="145"/>
    </row>
    <row r="187" spans="3:7" ht="14.25">
      <c r="C187" s="144"/>
      <c r="D187" s="144"/>
      <c r="E187" s="145"/>
      <c r="F187" s="145"/>
      <c r="G187" s="145"/>
    </row>
    <row r="188" spans="3:7" ht="14.25">
      <c r="C188" s="144"/>
      <c r="D188" s="144"/>
      <c r="E188" s="145"/>
      <c r="F188" s="145"/>
      <c r="G188" s="145"/>
    </row>
    <row r="189" spans="3:7" ht="14.25">
      <c r="C189" s="144"/>
      <c r="D189" s="144"/>
      <c r="E189" s="145"/>
      <c r="F189" s="145"/>
      <c r="G189" s="145"/>
    </row>
    <row r="190" spans="3:7" ht="14.25">
      <c r="C190" s="144"/>
      <c r="D190" s="144"/>
      <c r="E190" s="145"/>
      <c r="F190" s="145"/>
      <c r="G190" s="145"/>
    </row>
    <row r="191" spans="3:7" ht="14.25">
      <c r="C191" s="144"/>
      <c r="D191" s="144"/>
      <c r="E191" s="145"/>
      <c r="F191" s="145"/>
      <c r="G191" s="145"/>
    </row>
    <row r="192" spans="3:7" ht="14.25">
      <c r="C192" s="144"/>
      <c r="D192" s="144"/>
      <c r="E192" s="145"/>
      <c r="F192" s="145"/>
      <c r="G192" s="145"/>
    </row>
    <row r="193" spans="3:7" ht="14.25">
      <c r="C193" s="144"/>
      <c r="D193" s="144"/>
      <c r="E193" s="145"/>
      <c r="F193" s="145"/>
      <c r="G193" s="145"/>
    </row>
    <row r="194" spans="3:7" ht="14.25">
      <c r="C194" s="144"/>
      <c r="D194" s="144"/>
      <c r="E194" s="145"/>
      <c r="F194" s="145"/>
      <c r="G194" s="145"/>
    </row>
    <row r="195" spans="3:7" ht="14.25">
      <c r="C195" s="144"/>
      <c r="D195" s="144"/>
      <c r="E195" s="145"/>
      <c r="F195" s="145"/>
      <c r="G195" s="145"/>
    </row>
    <row r="196" spans="3:7" ht="14.25">
      <c r="C196" s="144"/>
      <c r="D196" s="144"/>
      <c r="E196" s="145"/>
      <c r="F196" s="145"/>
      <c r="G196" s="145"/>
    </row>
    <row r="197" spans="3:7" ht="14.25">
      <c r="C197" s="144"/>
      <c r="D197" s="144"/>
      <c r="E197" s="145"/>
      <c r="F197" s="145"/>
      <c r="G197" s="145"/>
    </row>
    <row r="198" spans="3:7" ht="14.25">
      <c r="C198" s="144"/>
      <c r="D198" s="144"/>
      <c r="E198" s="145"/>
      <c r="F198" s="145"/>
      <c r="G198" s="145"/>
    </row>
    <row r="199" spans="3:7" ht="14.25">
      <c r="C199" s="144"/>
      <c r="D199" s="144"/>
      <c r="E199" s="145"/>
      <c r="F199" s="145"/>
      <c r="G199" s="145"/>
    </row>
    <row r="200" spans="3:7" ht="14.25">
      <c r="C200" s="144"/>
      <c r="D200" s="144"/>
      <c r="E200" s="145"/>
      <c r="F200" s="145"/>
      <c r="G200" s="145"/>
    </row>
    <row r="201" spans="3:7" ht="14.25">
      <c r="C201" s="144"/>
      <c r="D201" s="144"/>
      <c r="E201" s="145"/>
      <c r="F201" s="145"/>
      <c r="G201" s="145"/>
    </row>
    <row r="202" spans="3:7" ht="14.25">
      <c r="C202" s="144"/>
      <c r="D202" s="144"/>
      <c r="E202" s="145"/>
      <c r="F202" s="145"/>
      <c r="G202" s="145"/>
    </row>
    <row r="203" spans="3:7" ht="14.25">
      <c r="C203" s="144"/>
      <c r="D203" s="144"/>
      <c r="E203" s="145"/>
      <c r="F203" s="145"/>
      <c r="G203" s="145"/>
    </row>
    <row r="204" spans="3:7" ht="14.25">
      <c r="C204" s="144"/>
      <c r="D204" s="144"/>
      <c r="E204" s="145"/>
      <c r="F204" s="145"/>
      <c r="G204" s="145"/>
    </row>
    <row r="205" spans="3:7" ht="14.25">
      <c r="C205" s="144"/>
      <c r="D205" s="144"/>
      <c r="E205" s="145"/>
      <c r="F205" s="145"/>
      <c r="G205" s="145"/>
    </row>
    <row r="206" spans="3:7" ht="14.25">
      <c r="C206" s="144"/>
      <c r="D206" s="144"/>
      <c r="E206" s="145"/>
      <c r="F206" s="145"/>
      <c r="G206" s="145"/>
    </row>
    <row r="207" spans="3:7" ht="14.25">
      <c r="C207" s="144"/>
      <c r="D207" s="144"/>
      <c r="E207" s="145"/>
      <c r="F207" s="145"/>
      <c r="G207" s="145"/>
    </row>
    <row r="208" spans="3:7" ht="14.25">
      <c r="C208" s="144"/>
      <c r="D208" s="144"/>
      <c r="E208" s="145"/>
      <c r="F208" s="145"/>
      <c r="G208" s="145"/>
    </row>
    <row r="209" spans="3:7" ht="14.25">
      <c r="C209" s="144"/>
      <c r="D209" s="144"/>
      <c r="E209" s="145"/>
      <c r="F209" s="145"/>
      <c r="G209" s="145"/>
    </row>
    <row r="210" spans="3:7" ht="14.25">
      <c r="C210" s="144"/>
      <c r="D210" s="144"/>
      <c r="E210" s="145"/>
      <c r="F210" s="145"/>
      <c r="G210" s="145"/>
    </row>
    <row r="211" spans="3:7" ht="14.25">
      <c r="C211" s="144"/>
      <c r="D211" s="144"/>
      <c r="E211" s="145"/>
      <c r="F211" s="145"/>
      <c r="G211" s="145"/>
    </row>
    <row r="212" spans="3:7" ht="14.25">
      <c r="C212" s="144"/>
      <c r="D212" s="144"/>
      <c r="E212" s="145"/>
      <c r="F212" s="145"/>
      <c r="G212" s="145"/>
    </row>
    <row r="213" spans="3:7" ht="14.25">
      <c r="C213" s="144"/>
      <c r="D213" s="144"/>
      <c r="E213" s="145"/>
      <c r="F213" s="145"/>
      <c r="G213" s="145"/>
    </row>
    <row r="214" spans="3:7" ht="14.25">
      <c r="C214" s="144"/>
      <c r="D214" s="144"/>
      <c r="E214" s="145"/>
      <c r="F214" s="145"/>
      <c r="G214" s="145"/>
    </row>
    <row r="215" spans="3:7" ht="14.25">
      <c r="C215" s="144"/>
      <c r="D215" s="144"/>
      <c r="E215" s="145"/>
      <c r="F215" s="145"/>
      <c r="G215" s="145"/>
    </row>
    <row r="216" spans="3:7" ht="14.25">
      <c r="C216" s="144"/>
      <c r="D216" s="144"/>
      <c r="E216" s="145"/>
      <c r="F216" s="145"/>
      <c r="G216" s="145"/>
    </row>
    <row r="217" spans="3:7" ht="14.25">
      <c r="C217" s="144"/>
      <c r="D217" s="144"/>
      <c r="E217" s="145"/>
      <c r="F217" s="145"/>
      <c r="G217" s="145"/>
    </row>
    <row r="218" spans="3:7" ht="14.25">
      <c r="C218" s="144"/>
      <c r="D218" s="144"/>
      <c r="E218" s="145"/>
      <c r="F218" s="145"/>
      <c r="G218" s="145"/>
    </row>
    <row r="219" spans="3:7" ht="14.25">
      <c r="C219" s="144"/>
      <c r="D219" s="144"/>
      <c r="E219" s="145"/>
      <c r="F219" s="145"/>
      <c r="G219" s="145"/>
    </row>
    <row r="220" spans="3:7" ht="14.25">
      <c r="C220" s="144"/>
      <c r="D220" s="144"/>
      <c r="E220" s="145"/>
      <c r="F220" s="145"/>
      <c r="G220" s="145"/>
    </row>
    <row r="221" spans="3:7" ht="14.25">
      <c r="C221" s="144"/>
      <c r="D221" s="144"/>
      <c r="E221" s="145"/>
      <c r="F221" s="145"/>
      <c r="G221" s="145"/>
    </row>
    <row r="222" spans="3:7" ht="14.25">
      <c r="C222" s="144"/>
      <c r="D222" s="144"/>
      <c r="E222" s="145"/>
      <c r="F222" s="145"/>
      <c r="G222" s="145"/>
    </row>
    <row r="223" spans="3:7" ht="14.25">
      <c r="C223" s="144"/>
      <c r="D223" s="144"/>
      <c r="E223" s="145"/>
      <c r="F223" s="145"/>
      <c r="G223" s="145"/>
    </row>
    <row r="224" spans="3:7" ht="14.25">
      <c r="C224" s="144"/>
      <c r="D224" s="144"/>
      <c r="E224" s="145"/>
      <c r="F224" s="145"/>
      <c r="G224" s="145"/>
    </row>
    <row r="225" spans="3:7" ht="14.25">
      <c r="C225" s="144"/>
      <c r="D225" s="144"/>
      <c r="E225" s="145"/>
      <c r="F225" s="145"/>
      <c r="G225" s="145"/>
    </row>
    <row r="226" spans="3:7" ht="14.25">
      <c r="C226" s="144"/>
      <c r="D226" s="144"/>
      <c r="E226" s="145"/>
      <c r="F226" s="145"/>
      <c r="G226" s="145"/>
    </row>
    <row r="227" spans="3:7" ht="14.25">
      <c r="C227" s="144"/>
      <c r="D227" s="144"/>
      <c r="E227" s="145"/>
      <c r="F227" s="145"/>
      <c r="G227" s="145"/>
    </row>
    <row r="228" spans="3:7" ht="14.25">
      <c r="C228" s="144"/>
      <c r="D228" s="144"/>
      <c r="E228" s="145"/>
      <c r="F228" s="145"/>
      <c r="G228" s="145"/>
    </row>
    <row r="229" spans="3:7" ht="14.25">
      <c r="C229" s="144"/>
      <c r="D229" s="144"/>
      <c r="E229" s="145"/>
      <c r="F229" s="145"/>
      <c r="G229" s="145"/>
    </row>
    <row r="230" spans="3:7" ht="14.25">
      <c r="C230" s="144"/>
      <c r="D230" s="144"/>
      <c r="E230" s="145"/>
      <c r="F230" s="145"/>
      <c r="G230" s="145"/>
    </row>
    <row r="231" spans="3:7" ht="14.25">
      <c r="C231" s="144"/>
      <c r="D231" s="144"/>
      <c r="E231" s="145"/>
      <c r="F231" s="145"/>
      <c r="G231" s="145"/>
    </row>
    <row r="232" spans="3:7" ht="14.25">
      <c r="C232" s="144"/>
      <c r="D232" s="144"/>
      <c r="E232" s="145"/>
      <c r="F232" s="145"/>
      <c r="G232" s="145"/>
    </row>
    <row r="233" spans="3:7" ht="14.25">
      <c r="C233" s="144"/>
      <c r="D233" s="144"/>
      <c r="E233" s="145"/>
      <c r="F233" s="145"/>
      <c r="G233" s="145"/>
    </row>
    <row r="234" spans="3:7" ht="14.25">
      <c r="C234" s="144"/>
      <c r="D234" s="144"/>
      <c r="E234" s="145"/>
      <c r="F234" s="145"/>
      <c r="G234" s="145"/>
    </row>
    <row r="235" spans="3:7" ht="14.25">
      <c r="C235" s="144"/>
      <c r="D235" s="144"/>
      <c r="E235" s="145"/>
      <c r="F235" s="145"/>
      <c r="G235" s="145"/>
    </row>
    <row r="236" spans="3:7" ht="14.25">
      <c r="C236" s="144"/>
      <c r="D236" s="144"/>
      <c r="E236" s="145"/>
      <c r="F236" s="145"/>
      <c r="G236" s="145"/>
    </row>
    <row r="237" spans="3:7" ht="14.25">
      <c r="C237" s="144"/>
      <c r="D237" s="144"/>
      <c r="E237" s="145"/>
      <c r="F237" s="145"/>
      <c r="G237" s="145"/>
    </row>
    <row r="238" spans="3:7" ht="14.25">
      <c r="C238" s="144"/>
      <c r="D238" s="144"/>
      <c r="E238" s="145"/>
      <c r="F238" s="145"/>
      <c r="G238" s="145"/>
    </row>
    <row r="239" spans="3:7" ht="14.25">
      <c r="C239" s="144"/>
      <c r="D239" s="144"/>
      <c r="E239" s="145"/>
      <c r="F239" s="145"/>
      <c r="G239" s="145"/>
    </row>
    <row r="240" spans="3:7" ht="14.25">
      <c r="C240" s="144"/>
      <c r="D240" s="144"/>
      <c r="E240" s="145"/>
      <c r="F240" s="145"/>
      <c r="G240" s="145"/>
    </row>
    <row r="241" spans="3:7" ht="14.25">
      <c r="C241" s="144"/>
      <c r="D241" s="144"/>
      <c r="E241" s="145"/>
      <c r="F241" s="145"/>
      <c r="G241" s="145"/>
    </row>
    <row r="242" spans="3:7" ht="14.25">
      <c r="C242" s="144"/>
      <c r="D242" s="144"/>
      <c r="E242" s="145"/>
      <c r="F242" s="145"/>
      <c r="G242" s="145"/>
    </row>
    <row r="243" spans="3:7" ht="14.25">
      <c r="C243" s="144"/>
      <c r="D243" s="144"/>
      <c r="E243" s="145"/>
      <c r="F243" s="145"/>
      <c r="G243" s="145"/>
    </row>
    <row r="244" spans="3:7" ht="14.25">
      <c r="C244" s="144"/>
      <c r="D244" s="144"/>
      <c r="E244" s="145"/>
      <c r="F244" s="145"/>
      <c r="G244" s="145"/>
    </row>
    <row r="245" spans="3:7" ht="14.25">
      <c r="C245" s="144"/>
      <c r="D245" s="144"/>
      <c r="E245" s="145"/>
      <c r="F245" s="145"/>
      <c r="G245" s="145"/>
    </row>
    <row r="246" spans="3:7" ht="14.25">
      <c r="C246" s="144"/>
      <c r="D246" s="144"/>
      <c r="E246" s="145"/>
      <c r="F246" s="145"/>
      <c r="G246" s="145"/>
    </row>
    <row r="247" spans="3:7" ht="14.25">
      <c r="C247" s="144"/>
      <c r="D247" s="144"/>
      <c r="E247" s="145"/>
      <c r="F247" s="145"/>
      <c r="G247" s="145"/>
    </row>
    <row r="248" spans="3:7" ht="14.25">
      <c r="C248" s="144"/>
      <c r="D248" s="144"/>
      <c r="E248" s="145"/>
      <c r="F248" s="145"/>
      <c r="G248" s="145"/>
    </row>
    <row r="249" spans="3:7" ht="14.25">
      <c r="C249" s="144"/>
      <c r="D249" s="144"/>
      <c r="E249" s="145"/>
      <c r="F249" s="145"/>
      <c r="G249" s="145"/>
    </row>
    <row r="250" spans="3:7" ht="14.25">
      <c r="C250" s="144"/>
      <c r="D250" s="144"/>
      <c r="E250" s="145"/>
      <c r="F250" s="145"/>
      <c r="G250" s="145"/>
    </row>
  </sheetData>
  <sheetProtection/>
  <mergeCells count="1">
    <mergeCell ref="A2:G2"/>
  </mergeCells>
  <printOptions horizontalCentered="1"/>
  <pageMargins left="0.39305555555555555" right="0.39305555555555555" top="0.7479166666666667" bottom="0.5902777777777778" header="0.44027777777777777" footer="0.5118055555555555"/>
  <pageSetup fitToHeight="0"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dimension ref="A1:F149"/>
  <sheetViews>
    <sheetView zoomScaleSheetLayoutView="100" workbookViewId="0" topLeftCell="A119">
      <selection activeCell="C132" sqref="C132"/>
    </sheetView>
  </sheetViews>
  <sheetFormatPr defaultColWidth="9.00390625" defaultRowHeight="14.25"/>
  <cols>
    <col min="1" max="1" width="5.75390625" style="93" customWidth="1"/>
    <col min="2" max="2" width="32.875" style="94" customWidth="1"/>
    <col min="3" max="3" width="54.00390625" style="95" customWidth="1"/>
    <col min="4" max="4" width="12.625" style="94" customWidth="1"/>
    <col min="5" max="5" width="12.125" style="94" customWidth="1"/>
    <col min="6" max="6" width="13.00390625" style="94" customWidth="1"/>
    <col min="7" max="7" width="9.00390625" style="93" customWidth="1"/>
    <col min="8" max="8" width="10.375" style="93" bestFit="1" customWidth="1"/>
    <col min="9" max="9" width="11.50390625" style="93" bestFit="1" customWidth="1"/>
    <col min="10" max="16384" width="9.00390625" style="93" customWidth="1"/>
  </cols>
  <sheetData>
    <row r="1" spans="1:6" ht="20.25">
      <c r="A1" s="10" t="s">
        <v>29</v>
      </c>
      <c r="B1" s="11"/>
      <c r="C1" s="11"/>
      <c r="D1" s="12"/>
      <c r="E1" s="12"/>
      <c r="F1" s="13"/>
    </row>
    <row r="2" spans="1:6" ht="36" customHeight="1">
      <c r="A2" s="55" t="s">
        <v>30</v>
      </c>
      <c r="B2" s="55"/>
      <c r="C2" s="55"/>
      <c r="D2" s="55"/>
      <c r="E2" s="55"/>
      <c r="F2" s="55"/>
    </row>
    <row r="3" spans="1:6" ht="14.25">
      <c r="A3" s="41"/>
      <c r="B3" s="41"/>
      <c r="C3" s="41"/>
      <c r="D3" s="18"/>
      <c r="E3" s="18"/>
      <c r="F3" s="42" t="s">
        <v>2</v>
      </c>
    </row>
    <row r="4" spans="1:6" ht="42.75" customHeight="1">
      <c r="A4" s="20" t="s">
        <v>3</v>
      </c>
      <c r="B4" s="20" t="s">
        <v>31</v>
      </c>
      <c r="C4" s="20" t="s">
        <v>32</v>
      </c>
      <c r="D4" s="21" t="s">
        <v>33</v>
      </c>
      <c r="E4" s="21" t="s">
        <v>34</v>
      </c>
      <c r="F4" s="20" t="s">
        <v>35</v>
      </c>
    </row>
    <row r="5" spans="1:6" s="92" customFormat="1" ht="24.75" customHeight="1">
      <c r="A5" s="20"/>
      <c r="B5" s="20" t="s">
        <v>28</v>
      </c>
      <c r="C5" s="20"/>
      <c r="D5" s="77">
        <f>SUM(D6:D153)</f>
        <v>11210.176681999996</v>
      </c>
      <c r="E5" s="77">
        <f>SUM(E6:E153)</f>
        <v>7128.936921</v>
      </c>
      <c r="F5" s="20"/>
    </row>
    <row r="6" spans="1:6" ht="24.75" customHeight="1">
      <c r="A6" s="43">
        <v>1</v>
      </c>
      <c r="B6" s="96" t="s">
        <v>36</v>
      </c>
      <c r="C6" s="97" t="s">
        <v>37</v>
      </c>
      <c r="D6" s="98">
        <v>0.2</v>
      </c>
      <c r="E6" s="98">
        <v>0.2</v>
      </c>
      <c r="F6" s="80" t="s">
        <v>38</v>
      </c>
    </row>
    <row r="7" spans="1:6" ht="39.75" customHeight="1">
      <c r="A7" s="96">
        <v>2</v>
      </c>
      <c r="B7" s="96" t="s">
        <v>36</v>
      </c>
      <c r="C7" s="82" t="s">
        <v>39</v>
      </c>
      <c r="D7" s="98">
        <v>13.580664</v>
      </c>
      <c r="E7" s="98">
        <v>10.080664</v>
      </c>
      <c r="F7" s="80" t="s">
        <v>38</v>
      </c>
    </row>
    <row r="8" spans="1:6" ht="24.75" customHeight="1">
      <c r="A8" s="43">
        <v>3</v>
      </c>
      <c r="B8" s="96" t="s">
        <v>36</v>
      </c>
      <c r="C8" s="82" t="s">
        <v>40</v>
      </c>
      <c r="D8" s="98">
        <v>5.45</v>
      </c>
      <c r="E8" s="98">
        <v>5.45</v>
      </c>
      <c r="F8" s="80" t="s">
        <v>38</v>
      </c>
    </row>
    <row r="9" spans="1:6" ht="24.75" customHeight="1">
      <c r="A9" s="96">
        <v>4</v>
      </c>
      <c r="B9" s="96" t="s">
        <v>36</v>
      </c>
      <c r="C9" s="82" t="s">
        <v>41</v>
      </c>
      <c r="D9" s="98">
        <v>0.8141</v>
      </c>
      <c r="E9" s="98">
        <v>0.8141</v>
      </c>
      <c r="F9" s="80" t="s">
        <v>38</v>
      </c>
    </row>
    <row r="10" spans="1:6" ht="24.75" customHeight="1">
      <c r="A10" s="43">
        <v>5</v>
      </c>
      <c r="B10" s="96" t="s">
        <v>36</v>
      </c>
      <c r="C10" s="82" t="s">
        <v>42</v>
      </c>
      <c r="D10" s="98">
        <v>0.2921</v>
      </c>
      <c r="E10" s="98">
        <v>0.2921</v>
      </c>
      <c r="F10" s="80" t="s">
        <v>38</v>
      </c>
    </row>
    <row r="11" spans="1:6" ht="24.75" customHeight="1">
      <c r="A11" s="96">
        <v>6</v>
      </c>
      <c r="B11" s="96" t="s">
        <v>36</v>
      </c>
      <c r="C11" s="82" t="s">
        <v>42</v>
      </c>
      <c r="D11" s="98">
        <v>0.5048</v>
      </c>
      <c r="E11" s="98">
        <v>0.5048</v>
      </c>
      <c r="F11" s="80" t="s">
        <v>38</v>
      </c>
    </row>
    <row r="12" spans="1:6" ht="39.75" customHeight="1">
      <c r="A12" s="43">
        <v>7</v>
      </c>
      <c r="B12" s="96" t="s">
        <v>36</v>
      </c>
      <c r="C12" s="82" t="s">
        <v>43</v>
      </c>
      <c r="D12" s="98">
        <v>32.068394999999995</v>
      </c>
      <c r="E12" s="98">
        <v>31.568395</v>
      </c>
      <c r="F12" s="80" t="s">
        <v>38</v>
      </c>
    </row>
    <row r="13" spans="1:6" ht="24.75" customHeight="1">
      <c r="A13" s="96">
        <v>8</v>
      </c>
      <c r="B13" s="96" t="s">
        <v>44</v>
      </c>
      <c r="C13" s="82" t="s">
        <v>45</v>
      </c>
      <c r="D13" s="98">
        <v>8.774781</v>
      </c>
      <c r="E13" s="98">
        <v>8.774781</v>
      </c>
      <c r="F13" s="80" t="s">
        <v>46</v>
      </c>
    </row>
    <row r="14" spans="1:6" ht="24.75" customHeight="1">
      <c r="A14" s="43">
        <v>9</v>
      </c>
      <c r="B14" s="96" t="s">
        <v>44</v>
      </c>
      <c r="C14" s="82" t="s">
        <v>47</v>
      </c>
      <c r="D14" s="98">
        <v>0.0655</v>
      </c>
      <c r="E14" s="98">
        <v>0.0655</v>
      </c>
      <c r="F14" s="80" t="s">
        <v>48</v>
      </c>
    </row>
    <row r="15" spans="1:6" ht="24.75" customHeight="1">
      <c r="A15" s="96">
        <v>10</v>
      </c>
      <c r="B15" s="96" t="s">
        <v>44</v>
      </c>
      <c r="C15" s="82" t="s">
        <v>49</v>
      </c>
      <c r="D15" s="98">
        <v>0.083902</v>
      </c>
      <c r="E15" s="98">
        <v>0.083902</v>
      </c>
      <c r="F15" s="80" t="s">
        <v>48</v>
      </c>
    </row>
    <row r="16" spans="1:6" ht="24.75" customHeight="1">
      <c r="A16" s="43">
        <v>11</v>
      </c>
      <c r="B16" s="96" t="s">
        <v>50</v>
      </c>
      <c r="C16" s="82" t="s">
        <v>51</v>
      </c>
      <c r="D16" s="98">
        <v>0.01</v>
      </c>
      <c r="E16" s="98">
        <v>0.01</v>
      </c>
      <c r="F16" s="80" t="s">
        <v>52</v>
      </c>
    </row>
    <row r="17" spans="1:6" ht="24.75" customHeight="1">
      <c r="A17" s="96">
        <v>12</v>
      </c>
      <c r="B17" s="96" t="s">
        <v>53</v>
      </c>
      <c r="C17" s="82" t="s">
        <v>54</v>
      </c>
      <c r="D17" s="98">
        <v>1847.184968</v>
      </c>
      <c r="E17" s="98">
        <v>1354.184968</v>
      </c>
      <c r="F17" s="80" t="s">
        <v>55</v>
      </c>
    </row>
    <row r="18" spans="1:6" ht="24.75" customHeight="1">
      <c r="A18" s="43">
        <v>13</v>
      </c>
      <c r="B18" s="96" t="s">
        <v>53</v>
      </c>
      <c r="C18" s="82" t="s">
        <v>56</v>
      </c>
      <c r="D18" s="98">
        <v>730</v>
      </c>
      <c r="E18" s="98">
        <v>730</v>
      </c>
      <c r="F18" s="80" t="s">
        <v>55</v>
      </c>
    </row>
    <row r="19" spans="1:6" ht="39.75" customHeight="1">
      <c r="A19" s="96">
        <v>14</v>
      </c>
      <c r="B19" s="96" t="s">
        <v>53</v>
      </c>
      <c r="C19" s="82" t="s">
        <v>57</v>
      </c>
      <c r="D19" s="98">
        <v>0.4387</v>
      </c>
      <c r="E19" s="98">
        <v>0.4387</v>
      </c>
      <c r="F19" s="80" t="s">
        <v>58</v>
      </c>
    </row>
    <row r="20" spans="1:6" ht="24.75" customHeight="1">
      <c r="A20" s="43">
        <v>15</v>
      </c>
      <c r="B20" s="96" t="s">
        <v>53</v>
      </c>
      <c r="C20" s="82" t="s">
        <v>59</v>
      </c>
      <c r="D20" s="98">
        <v>30</v>
      </c>
      <c r="E20" s="98">
        <v>30</v>
      </c>
      <c r="F20" s="80" t="s">
        <v>60</v>
      </c>
    </row>
    <row r="21" spans="1:6" ht="39.75" customHeight="1">
      <c r="A21" s="96">
        <v>16</v>
      </c>
      <c r="B21" s="96" t="s">
        <v>53</v>
      </c>
      <c r="C21" s="82" t="s">
        <v>61</v>
      </c>
      <c r="D21" s="98">
        <v>1.9</v>
      </c>
      <c r="E21" s="98">
        <v>1.9</v>
      </c>
      <c r="F21" s="80" t="s">
        <v>62</v>
      </c>
    </row>
    <row r="22" spans="1:6" ht="39.75" customHeight="1">
      <c r="A22" s="43">
        <v>17</v>
      </c>
      <c r="B22" s="96" t="s">
        <v>53</v>
      </c>
      <c r="C22" s="82" t="s">
        <v>63</v>
      </c>
      <c r="D22" s="98">
        <v>4.165</v>
      </c>
      <c r="E22" s="98">
        <v>0.31499999999999995</v>
      </c>
      <c r="F22" s="80" t="s">
        <v>64</v>
      </c>
    </row>
    <row r="23" spans="1:6" ht="39.75" customHeight="1">
      <c r="A23" s="96">
        <v>18</v>
      </c>
      <c r="B23" s="96" t="s">
        <v>53</v>
      </c>
      <c r="C23" s="82" t="s">
        <v>65</v>
      </c>
      <c r="D23" s="98">
        <v>195</v>
      </c>
      <c r="E23" s="98">
        <v>1.5</v>
      </c>
      <c r="F23" s="80" t="s">
        <v>64</v>
      </c>
    </row>
    <row r="24" spans="1:6" ht="24.75" customHeight="1">
      <c r="A24" s="43">
        <v>19</v>
      </c>
      <c r="B24" s="96" t="s">
        <v>53</v>
      </c>
      <c r="C24" s="82" t="s">
        <v>66</v>
      </c>
      <c r="D24" s="98">
        <v>220.33257</v>
      </c>
      <c r="E24" s="98">
        <v>9.332570000000004</v>
      </c>
      <c r="F24" s="80" t="s">
        <v>52</v>
      </c>
    </row>
    <row r="25" spans="1:6" ht="24.75" customHeight="1">
      <c r="A25" s="96">
        <v>20</v>
      </c>
      <c r="B25" s="96" t="s">
        <v>67</v>
      </c>
      <c r="C25" s="82" t="s">
        <v>68</v>
      </c>
      <c r="D25" s="98">
        <v>1362</v>
      </c>
      <c r="E25" s="98">
        <v>1362</v>
      </c>
      <c r="F25" s="80" t="s">
        <v>69</v>
      </c>
    </row>
    <row r="26" spans="1:6" ht="24.75" customHeight="1">
      <c r="A26" s="43">
        <v>21</v>
      </c>
      <c r="B26" s="96" t="s">
        <v>67</v>
      </c>
      <c r="C26" s="82" t="s">
        <v>70</v>
      </c>
      <c r="D26" s="98">
        <v>6.82</v>
      </c>
      <c r="E26" s="98">
        <v>6.82</v>
      </c>
      <c r="F26" s="80" t="s">
        <v>69</v>
      </c>
    </row>
    <row r="27" spans="1:6" ht="24.75" customHeight="1">
      <c r="A27" s="96">
        <v>22</v>
      </c>
      <c r="B27" s="96" t="s">
        <v>67</v>
      </c>
      <c r="C27" s="82" t="s">
        <v>71</v>
      </c>
      <c r="D27" s="98">
        <v>6.865</v>
      </c>
      <c r="E27" s="98">
        <v>6.865</v>
      </c>
      <c r="F27" s="80" t="s">
        <v>69</v>
      </c>
    </row>
    <row r="28" spans="1:6" ht="39.75" customHeight="1">
      <c r="A28" s="43">
        <v>23</v>
      </c>
      <c r="B28" s="96" t="s">
        <v>67</v>
      </c>
      <c r="C28" s="82" t="s">
        <v>72</v>
      </c>
      <c r="D28" s="98">
        <v>278</v>
      </c>
      <c r="E28" s="98">
        <v>278</v>
      </c>
      <c r="F28" s="80" t="s">
        <v>69</v>
      </c>
    </row>
    <row r="29" spans="1:6" ht="39.75" customHeight="1">
      <c r="A29" s="96">
        <v>24</v>
      </c>
      <c r="B29" s="96" t="s">
        <v>67</v>
      </c>
      <c r="C29" s="82" t="s">
        <v>72</v>
      </c>
      <c r="D29" s="98">
        <v>462</v>
      </c>
      <c r="E29" s="98">
        <v>462</v>
      </c>
      <c r="F29" s="80" t="s">
        <v>69</v>
      </c>
    </row>
    <row r="30" spans="1:6" ht="24.75" customHeight="1">
      <c r="A30" s="43">
        <v>25</v>
      </c>
      <c r="B30" s="96" t="s">
        <v>67</v>
      </c>
      <c r="C30" s="82" t="s">
        <v>73</v>
      </c>
      <c r="D30" s="98">
        <v>40</v>
      </c>
      <c r="E30" s="98">
        <v>1.2162000000000006</v>
      </c>
      <c r="F30" s="80" t="s">
        <v>74</v>
      </c>
    </row>
    <row r="31" spans="1:6" ht="24.75" customHeight="1">
      <c r="A31" s="96">
        <v>26</v>
      </c>
      <c r="B31" s="96" t="s">
        <v>75</v>
      </c>
      <c r="C31" s="82" t="s">
        <v>76</v>
      </c>
      <c r="D31" s="98">
        <v>578</v>
      </c>
      <c r="E31" s="98">
        <v>578</v>
      </c>
      <c r="F31" s="80" t="s">
        <v>77</v>
      </c>
    </row>
    <row r="32" spans="1:6" ht="24.75" customHeight="1">
      <c r="A32" s="43">
        <v>27</v>
      </c>
      <c r="B32" s="96" t="s">
        <v>78</v>
      </c>
      <c r="C32" s="82" t="s">
        <v>79</v>
      </c>
      <c r="D32" s="98">
        <v>38.08</v>
      </c>
      <c r="E32" s="98">
        <v>0.1599999999999966</v>
      </c>
      <c r="F32" s="80" t="s">
        <v>80</v>
      </c>
    </row>
    <row r="33" spans="1:6" ht="24.75" customHeight="1">
      <c r="A33" s="96">
        <v>28</v>
      </c>
      <c r="B33" s="96" t="s">
        <v>78</v>
      </c>
      <c r="C33" s="82" t="s">
        <v>81</v>
      </c>
      <c r="D33" s="98">
        <v>80.19</v>
      </c>
      <c r="E33" s="98">
        <v>2.027699999999996</v>
      </c>
      <c r="F33" s="80" t="s">
        <v>80</v>
      </c>
    </row>
    <row r="34" spans="1:6" ht="39.75" customHeight="1">
      <c r="A34" s="43">
        <v>29</v>
      </c>
      <c r="B34" s="96" t="s">
        <v>78</v>
      </c>
      <c r="C34" s="82" t="s">
        <v>82</v>
      </c>
      <c r="D34" s="98">
        <v>17.65</v>
      </c>
      <c r="E34" s="98">
        <v>17.65</v>
      </c>
      <c r="F34" s="80" t="s">
        <v>83</v>
      </c>
    </row>
    <row r="35" spans="1:6" ht="39.75" customHeight="1">
      <c r="A35" s="96">
        <v>30</v>
      </c>
      <c r="B35" s="96" t="s">
        <v>84</v>
      </c>
      <c r="C35" s="82" t="s">
        <v>85</v>
      </c>
      <c r="D35" s="98">
        <v>12.416095</v>
      </c>
      <c r="E35" s="98">
        <v>0.028895000000000337</v>
      </c>
      <c r="F35" s="80" t="s">
        <v>86</v>
      </c>
    </row>
    <row r="36" spans="1:6" ht="39.75" customHeight="1">
      <c r="A36" s="43">
        <v>31</v>
      </c>
      <c r="B36" s="96" t="s">
        <v>84</v>
      </c>
      <c r="C36" s="82" t="s">
        <v>87</v>
      </c>
      <c r="D36" s="98">
        <v>50.17</v>
      </c>
      <c r="E36" s="98">
        <v>6</v>
      </c>
      <c r="F36" s="80" t="s">
        <v>86</v>
      </c>
    </row>
    <row r="37" spans="1:6" ht="39.75" customHeight="1">
      <c r="A37" s="96">
        <v>32</v>
      </c>
      <c r="B37" s="96" t="s">
        <v>88</v>
      </c>
      <c r="C37" s="82" t="s">
        <v>89</v>
      </c>
      <c r="D37" s="98">
        <v>7.962839</v>
      </c>
      <c r="E37" s="98">
        <v>0.020368999999999637</v>
      </c>
      <c r="F37" s="80" t="s">
        <v>90</v>
      </c>
    </row>
    <row r="38" spans="1:6" ht="24.75" customHeight="1">
      <c r="A38" s="43">
        <v>33</v>
      </c>
      <c r="B38" s="96" t="s">
        <v>91</v>
      </c>
      <c r="C38" s="82" t="s">
        <v>92</v>
      </c>
      <c r="D38" s="98">
        <v>3716</v>
      </c>
      <c r="E38" s="98">
        <v>1328.92</v>
      </c>
      <c r="F38" s="80" t="s">
        <v>93</v>
      </c>
    </row>
    <row r="39" spans="1:6" ht="39.75" customHeight="1">
      <c r="A39" s="96">
        <v>34</v>
      </c>
      <c r="B39" s="96" t="s">
        <v>91</v>
      </c>
      <c r="C39" s="82" t="s">
        <v>94</v>
      </c>
      <c r="D39" s="98">
        <v>26.47</v>
      </c>
      <c r="E39" s="98">
        <v>5.285999999999998</v>
      </c>
      <c r="F39" s="80" t="s">
        <v>95</v>
      </c>
    </row>
    <row r="40" spans="1:6" ht="39.75" customHeight="1">
      <c r="A40" s="43">
        <v>35</v>
      </c>
      <c r="B40" s="96" t="s">
        <v>91</v>
      </c>
      <c r="C40" s="82" t="s">
        <v>96</v>
      </c>
      <c r="D40" s="98">
        <v>10.7121</v>
      </c>
      <c r="E40" s="98">
        <v>1.1035000000000004</v>
      </c>
      <c r="F40" s="80" t="s">
        <v>97</v>
      </c>
    </row>
    <row r="41" spans="1:6" ht="39.75" customHeight="1">
      <c r="A41" s="96">
        <v>36</v>
      </c>
      <c r="B41" s="96" t="s">
        <v>91</v>
      </c>
      <c r="C41" s="82" t="s">
        <v>98</v>
      </c>
      <c r="D41" s="98">
        <v>4.6035</v>
      </c>
      <c r="E41" s="98">
        <v>0.5927300000000004</v>
      </c>
      <c r="F41" s="80" t="s">
        <v>95</v>
      </c>
    </row>
    <row r="42" spans="1:6" ht="39.75" customHeight="1">
      <c r="A42" s="43">
        <v>37</v>
      </c>
      <c r="B42" s="96" t="s">
        <v>91</v>
      </c>
      <c r="C42" s="82" t="s">
        <v>99</v>
      </c>
      <c r="D42" s="98">
        <v>3.685</v>
      </c>
      <c r="E42" s="98">
        <v>0.28869999999999996</v>
      </c>
      <c r="F42" s="80" t="s">
        <v>95</v>
      </c>
    </row>
    <row r="43" spans="1:6" ht="39.75" customHeight="1">
      <c r="A43" s="96">
        <v>38</v>
      </c>
      <c r="B43" s="96" t="s">
        <v>91</v>
      </c>
      <c r="C43" s="82" t="s">
        <v>100</v>
      </c>
      <c r="D43" s="98">
        <v>3.8317</v>
      </c>
      <c r="E43" s="98">
        <v>0.039000000000000146</v>
      </c>
      <c r="F43" s="80" t="s">
        <v>95</v>
      </c>
    </row>
    <row r="44" spans="1:6" ht="39.75" customHeight="1">
      <c r="A44" s="43">
        <v>39</v>
      </c>
      <c r="B44" s="96" t="s">
        <v>91</v>
      </c>
      <c r="C44" s="82" t="s">
        <v>101</v>
      </c>
      <c r="D44" s="98">
        <v>2.6385</v>
      </c>
      <c r="E44" s="98">
        <v>0.6179000000000001</v>
      </c>
      <c r="F44" s="80" t="s">
        <v>95</v>
      </c>
    </row>
    <row r="45" spans="1:6" ht="39.75" customHeight="1">
      <c r="A45" s="96">
        <v>40</v>
      </c>
      <c r="B45" s="96" t="s">
        <v>91</v>
      </c>
      <c r="C45" s="82" t="s">
        <v>102</v>
      </c>
      <c r="D45" s="98">
        <v>90</v>
      </c>
      <c r="E45" s="98">
        <v>0.2442000000000064</v>
      </c>
      <c r="F45" s="80" t="s">
        <v>95</v>
      </c>
    </row>
    <row r="46" spans="1:6" ht="39.75" customHeight="1">
      <c r="A46" s="43">
        <v>41</v>
      </c>
      <c r="B46" s="96" t="s">
        <v>91</v>
      </c>
      <c r="C46" s="82" t="s">
        <v>103</v>
      </c>
      <c r="D46" s="98">
        <v>60</v>
      </c>
      <c r="E46" s="98">
        <v>0.29999999999999716</v>
      </c>
      <c r="F46" s="80" t="s">
        <v>95</v>
      </c>
    </row>
    <row r="47" spans="1:6" ht="39.75" customHeight="1">
      <c r="A47" s="96">
        <v>42</v>
      </c>
      <c r="B47" s="96" t="s">
        <v>91</v>
      </c>
      <c r="C47" s="82" t="s">
        <v>104</v>
      </c>
      <c r="D47" s="98">
        <v>2</v>
      </c>
      <c r="E47" s="98">
        <v>0.8225</v>
      </c>
      <c r="F47" s="80" t="s">
        <v>105</v>
      </c>
    </row>
    <row r="48" spans="1:6" ht="39.75" customHeight="1">
      <c r="A48" s="43">
        <v>43</v>
      </c>
      <c r="B48" s="96" t="s">
        <v>91</v>
      </c>
      <c r="C48" s="82" t="s">
        <v>106</v>
      </c>
      <c r="D48" s="98">
        <v>20</v>
      </c>
      <c r="E48" s="98">
        <v>0.3000000000000007</v>
      </c>
      <c r="F48" s="80" t="s">
        <v>95</v>
      </c>
    </row>
    <row r="49" spans="1:6" ht="39.75" customHeight="1">
      <c r="A49" s="96">
        <v>44</v>
      </c>
      <c r="B49" s="96" t="s">
        <v>91</v>
      </c>
      <c r="C49" s="82" t="s">
        <v>107</v>
      </c>
      <c r="D49" s="98">
        <v>12</v>
      </c>
      <c r="E49" s="98">
        <v>1.5299999999999994</v>
      </c>
      <c r="F49" s="80" t="s">
        <v>105</v>
      </c>
    </row>
    <row r="50" spans="1:6" ht="39.75" customHeight="1">
      <c r="A50" s="43">
        <v>45</v>
      </c>
      <c r="B50" s="96" t="s">
        <v>91</v>
      </c>
      <c r="C50" s="82" t="s">
        <v>108</v>
      </c>
      <c r="D50" s="98">
        <v>112</v>
      </c>
      <c r="E50" s="98">
        <v>0.20999999999999375</v>
      </c>
      <c r="F50" s="80" t="s">
        <v>95</v>
      </c>
    </row>
    <row r="51" spans="1:6" ht="39.75" customHeight="1">
      <c r="A51" s="96">
        <v>46</v>
      </c>
      <c r="B51" s="96" t="s">
        <v>91</v>
      </c>
      <c r="C51" s="82" t="s">
        <v>109</v>
      </c>
      <c r="D51" s="98">
        <v>14</v>
      </c>
      <c r="E51" s="98">
        <v>1.6639999999999997</v>
      </c>
      <c r="F51" s="80" t="s">
        <v>95</v>
      </c>
    </row>
    <row r="52" spans="1:6" ht="39.75" customHeight="1">
      <c r="A52" s="43">
        <v>47</v>
      </c>
      <c r="B52" s="96" t="s">
        <v>91</v>
      </c>
      <c r="C52" s="82" t="s">
        <v>110</v>
      </c>
      <c r="D52" s="98">
        <v>91.09</v>
      </c>
      <c r="E52" s="98">
        <v>24.070000000000007</v>
      </c>
      <c r="F52" s="80" t="s">
        <v>97</v>
      </c>
    </row>
    <row r="53" spans="1:6" ht="39.75" customHeight="1">
      <c r="A53" s="96">
        <v>48</v>
      </c>
      <c r="B53" s="96" t="s">
        <v>91</v>
      </c>
      <c r="C53" s="82" t="s">
        <v>111</v>
      </c>
      <c r="D53" s="98">
        <v>4</v>
      </c>
      <c r="E53" s="98">
        <v>1.205</v>
      </c>
      <c r="F53" s="80" t="s">
        <v>97</v>
      </c>
    </row>
    <row r="54" spans="1:6" ht="39.75" customHeight="1">
      <c r="A54" s="43">
        <v>49</v>
      </c>
      <c r="B54" s="96" t="s">
        <v>91</v>
      </c>
      <c r="C54" s="82" t="s">
        <v>112</v>
      </c>
      <c r="D54" s="98">
        <v>0.01</v>
      </c>
      <c r="E54" s="98">
        <v>0.01</v>
      </c>
      <c r="F54" s="80" t="s">
        <v>93</v>
      </c>
    </row>
    <row r="55" spans="1:6" ht="39.75" customHeight="1">
      <c r="A55" s="96">
        <v>50</v>
      </c>
      <c r="B55" s="96" t="s">
        <v>91</v>
      </c>
      <c r="C55" s="82" t="s">
        <v>113</v>
      </c>
      <c r="D55" s="98">
        <v>4</v>
      </c>
      <c r="E55" s="98">
        <v>1.205</v>
      </c>
      <c r="F55" s="80" t="s">
        <v>97</v>
      </c>
    </row>
    <row r="56" spans="1:6" ht="39.75" customHeight="1">
      <c r="A56" s="43">
        <v>51</v>
      </c>
      <c r="B56" s="96" t="s">
        <v>91</v>
      </c>
      <c r="C56" s="82" t="s">
        <v>114</v>
      </c>
      <c r="D56" s="98">
        <v>0.05</v>
      </c>
      <c r="E56" s="98">
        <v>0.05</v>
      </c>
      <c r="F56" s="80" t="s">
        <v>95</v>
      </c>
    </row>
    <row r="57" spans="1:6" ht="39.75" customHeight="1">
      <c r="A57" s="96">
        <v>52</v>
      </c>
      <c r="B57" s="96" t="s">
        <v>91</v>
      </c>
      <c r="C57" s="82" t="s">
        <v>115</v>
      </c>
      <c r="D57" s="98">
        <v>4</v>
      </c>
      <c r="E57" s="98">
        <v>1.2599999999999998</v>
      </c>
      <c r="F57" s="80" t="s">
        <v>97</v>
      </c>
    </row>
    <row r="58" spans="1:6" ht="39.75" customHeight="1">
      <c r="A58" s="43">
        <v>53</v>
      </c>
      <c r="B58" s="96" t="s">
        <v>91</v>
      </c>
      <c r="C58" s="82" t="s">
        <v>116</v>
      </c>
      <c r="D58" s="98">
        <v>1.7553</v>
      </c>
      <c r="E58" s="98">
        <v>1.7553</v>
      </c>
      <c r="F58" s="80" t="s">
        <v>105</v>
      </c>
    </row>
    <row r="59" spans="1:6" ht="39.75" customHeight="1">
      <c r="A59" s="96">
        <v>54</v>
      </c>
      <c r="B59" s="96" t="s">
        <v>91</v>
      </c>
      <c r="C59" s="82" t="s">
        <v>117</v>
      </c>
      <c r="D59" s="98">
        <v>4</v>
      </c>
      <c r="E59" s="98">
        <v>4</v>
      </c>
      <c r="F59" s="80" t="s">
        <v>97</v>
      </c>
    </row>
    <row r="60" spans="1:6" ht="39.75" customHeight="1">
      <c r="A60" s="43">
        <v>55</v>
      </c>
      <c r="B60" s="96" t="s">
        <v>91</v>
      </c>
      <c r="C60" s="82" t="s">
        <v>118</v>
      </c>
      <c r="D60" s="98">
        <v>2.7699</v>
      </c>
      <c r="E60" s="98">
        <v>2.7699</v>
      </c>
      <c r="F60" s="80" t="s">
        <v>105</v>
      </c>
    </row>
    <row r="61" spans="1:6" ht="39.75" customHeight="1">
      <c r="A61" s="96">
        <v>56</v>
      </c>
      <c r="B61" s="96" t="s">
        <v>91</v>
      </c>
      <c r="C61" s="82" t="s">
        <v>119</v>
      </c>
      <c r="D61" s="98">
        <v>4</v>
      </c>
      <c r="E61" s="98">
        <v>1.2599999999999998</v>
      </c>
      <c r="F61" s="80" t="s">
        <v>97</v>
      </c>
    </row>
    <row r="62" spans="1:6" ht="39.75" customHeight="1">
      <c r="A62" s="43">
        <v>57</v>
      </c>
      <c r="B62" s="96" t="s">
        <v>91</v>
      </c>
      <c r="C62" s="82" t="s">
        <v>120</v>
      </c>
      <c r="D62" s="98">
        <v>33.59</v>
      </c>
      <c r="E62" s="98">
        <v>8.062000000000005</v>
      </c>
      <c r="F62" s="80" t="s">
        <v>97</v>
      </c>
    </row>
    <row r="63" spans="1:6" ht="39.75" customHeight="1">
      <c r="A63" s="96">
        <v>58</v>
      </c>
      <c r="B63" s="96" t="s">
        <v>91</v>
      </c>
      <c r="C63" s="82" t="s">
        <v>121</v>
      </c>
      <c r="D63" s="98">
        <v>0.007</v>
      </c>
      <c r="E63" s="98">
        <v>0.007</v>
      </c>
      <c r="F63" s="80" t="s">
        <v>95</v>
      </c>
    </row>
    <row r="64" spans="1:6" ht="39.75" customHeight="1">
      <c r="A64" s="43">
        <v>59</v>
      </c>
      <c r="B64" s="96" t="s">
        <v>91</v>
      </c>
      <c r="C64" s="82" t="s">
        <v>122</v>
      </c>
      <c r="D64" s="98">
        <v>11</v>
      </c>
      <c r="E64" s="98">
        <v>1.1400000000000006</v>
      </c>
      <c r="F64" s="80" t="s">
        <v>97</v>
      </c>
    </row>
    <row r="65" spans="1:6" ht="39.75" customHeight="1">
      <c r="A65" s="96">
        <v>60</v>
      </c>
      <c r="B65" s="96" t="s">
        <v>91</v>
      </c>
      <c r="C65" s="82" t="s">
        <v>123</v>
      </c>
      <c r="D65" s="98">
        <v>4</v>
      </c>
      <c r="E65" s="98">
        <v>1.2599999999999998</v>
      </c>
      <c r="F65" s="80" t="s">
        <v>97</v>
      </c>
    </row>
    <row r="66" spans="1:6" ht="39.75" customHeight="1">
      <c r="A66" s="43">
        <v>61</v>
      </c>
      <c r="B66" s="96" t="s">
        <v>91</v>
      </c>
      <c r="C66" s="82" t="s">
        <v>124</v>
      </c>
      <c r="D66" s="98">
        <v>4</v>
      </c>
      <c r="E66" s="98">
        <v>1.2599999999999998</v>
      </c>
      <c r="F66" s="80" t="s">
        <v>97</v>
      </c>
    </row>
    <row r="67" spans="1:6" ht="39.75" customHeight="1">
      <c r="A67" s="96">
        <v>62</v>
      </c>
      <c r="B67" s="96" t="s">
        <v>91</v>
      </c>
      <c r="C67" s="82" t="s">
        <v>125</v>
      </c>
      <c r="D67" s="98">
        <v>4</v>
      </c>
      <c r="E67" s="98">
        <v>1.2599999999999998</v>
      </c>
      <c r="F67" s="80" t="s">
        <v>97</v>
      </c>
    </row>
    <row r="68" spans="1:6" ht="39.75" customHeight="1">
      <c r="A68" s="43">
        <v>63</v>
      </c>
      <c r="B68" s="96" t="s">
        <v>91</v>
      </c>
      <c r="C68" s="82" t="s">
        <v>126</v>
      </c>
      <c r="D68" s="98">
        <v>4</v>
      </c>
      <c r="E68" s="98">
        <v>1.2599999999999998</v>
      </c>
      <c r="F68" s="80" t="s">
        <v>97</v>
      </c>
    </row>
    <row r="69" spans="1:6" ht="39.75" customHeight="1">
      <c r="A69" s="96">
        <v>64</v>
      </c>
      <c r="B69" s="96" t="s">
        <v>91</v>
      </c>
      <c r="C69" s="82" t="s">
        <v>127</v>
      </c>
      <c r="D69" s="98">
        <v>4</v>
      </c>
      <c r="E69" s="98">
        <v>1.2599999999999998</v>
      </c>
      <c r="F69" s="80" t="s">
        <v>97</v>
      </c>
    </row>
    <row r="70" spans="1:6" ht="39.75" customHeight="1">
      <c r="A70" s="43">
        <v>65</v>
      </c>
      <c r="B70" s="96" t="s">
        <v>91</v>
      </c>
      <c r="C70" s="82" t="s">
        <v>128</v>
      </c>
      <c r="D70" s="98">
        <v>4</v>
      </c>
      <c r="E70" s="98">
        <v>1.2599999999999998</v>
      </c>
      <c r="F70" s="80" t="s">
        <v>97</v>
      </c>
    </row>
    <row r="71" spans="1:6" ht="39.75" customHeight="1">
      <c r="A71" s="96">
        <v>66</v>
      </c>
      <c r="B71" s="96" t="s">
        <v>91</v>
      </c>
      <c r="C71" s="82" t="s">
        <v>129</v>
      </c>
      <c r="D71" s="98">
        <v>4</v>
      </c>
      <c r="E71" s="98">
        <v>1.2599999999999998</v>
      </c>
      <c r="F71" s="80" t="s">
        <v>97</v>
      </c>
    </row>
    <row r="72" spans="1:6" ht="39.75" customHeight="1">
      <c r="A72" s="43">
        <v>67</v>
      </c>
      <c r="B72" s="96" t="s">
        <v>91</v>
      </c>
      <c r="C72" s="82" t="s">
        <v>130</v>
      </c>
      <c r="D72" s="98">
        <v>4</v>
      </c>
      <c r="E72" s="98">
        <v>1.2599999999999998</v>
      </c>
      <c r="F72" s="80" t="s">
        <v>97</v>
      </c>
    </row>
    <row r="73" spans="1:6" ht="39.75" customHeight="1">
      <c r="A73" s="96">
        <v>68</v>
      </c>
      <c r="B73" s="96" t="s">
        <v>91</v>
      </c>
      <c r="C73" s="82" t="s">
        <v>131</v>
      </c>
      <c r="D73" s="98">
        <v>4</v>
      </c>
      <c r="E73" s="98">
        <v>1.2599999999999998</v>
      </c>
      <c r="F73" s="80" t="s">
        <v>97</v>
      </c>
    </row>
    <row r="74" spans="1:6" ht="39.75" customHeight="1">
      <c r="A74" s="43">
        <v>69</v>
      </c>
      <c r="B74" s="96" t="s">
        <v>91</v>
      </c>
      <c r="C74" s="82" t="s">
        <v>132</v>
      </c>
      <c r="D74" s="98">
        <v>4</v>
      </c>
      <c r="E74" s="98">
        <v>1.2599999999999998</v>
      </c>
      <c r="F74" s="80" t="s">
        <v>97</v>
      </c>
    </row>
    <row r="75" spans="1:6" ht="24.75" customHeight="1">
      <c r="A75" s="96">
        <v>70</v>
      </c>
      <c r="B75" s="96" t="s">
        <v>91</v>
      </c>
      <c r="C75" s="82" t="s">
        <v>133</v>
      </c>
      <c r="D75" s="98">
        <v>1.768</v>
      </c>
      <c r="E75" s="98">
        <v>1.768</v>
      </c>
      <c r="F75" s="80" t="s">
        <v>97</v>
      </c>
    </row>
    <row r="76" spans="1:6" ht="39.75" customHeight="1">
      <c r="A76" s="43">
        <v>71</v>
      </c>
      <c r="B76" s="96" t="s">
        <v>91</v>
      </c>
      <c r="C76" s="82" t="s">
        <v>134</v>
      </c>
      <c r="D76" s="98">
        <v>2.9</v>
      </c>
      <c r="E76" s="98">
        <v>2.9</v>
      </c>
      <c r="F76" s="80" t="s">
        <v>97</v>
      </c>
    </row>
    <row r="77" spans="1:6" ht="39.75" customHeight="1">
      <c r="A77" s="96">
        <v>72</v>
      </c>
      <c r="B77" s="96" t="s">
        <v>91</v>
      </c>
      <c r="C77" s="82" t="s">
        <v>135</v>
      </c>
      <c r="D77" s="98">
        <v>1.1007</v>
      </c>
      <c r="E77" s="98">
        <v>1.1007</v>
      </c>
      <c r="F77" s="80" t="s">
        <v>97</v>
      </c>
    </row>
    <row r="78" spans="1:6" ht="39.75" customHeight="1">
      <c r="A78" s="43">
        <v>73</v>
      </c>
      <c r="B78" s="96" t="s">
        <v>91</v>
      </c>
      <c r="C78" s="82" t="s">
        <v>136</v>
      </c>
      <c r="D78" s="98">
        <v>0.508</v>
      </c>
      <c r="E78" s="98">
        <v>0.508</v>
      </c>
      <c r="F78" s="80" t="s">
        <v>97</v>
      </c>
    </row>
    <row r="79" spans="1:6" ht="39.75" customHeight="1">
      <c r="A79" s="96">
        <v>74</v>
      </c>
      <c r="B79" s="96" t="s">
        <v>91</v>
      </c>
      <c r="C79" s="82" t="s">
        <v>137</v>
      </c>
      <c r="D79" s="98">
        <v>0.0884</v>
      </c>
      <c r="E79" s="98">
        <v>0.0884</v>
      </c>
      <c r="F79" s="80" t="s">
        <v>97</v>
      </c>
    </row>
    <row r="80" spans="1:6" ht="39.75" customHeight="1">
      <c r="A80" s="43">
        <v>75</v>
      </c>
      <c r="B80" s="96" t="s">
        <v>91</v>
      </c>
      <c r="C80" s="82" t="s">
        <v>138</v>
      </c>
      <c r="D80" s="98">
        <v>0.031</v>
      </c>
      <c r="E80" s="98">
        <v>0.031</v>
      </c>
      <c r="F80" s="80" t="s">
        <v>95</v>
      </c>
    </row>
    <row r="81" spans="1:6" ht="39.75" customHeight="1">
      <c r="A81" s="96">
        <v>76</v>
      </c>
      <c r="B81" s="96" t="s">
        <v>91</v>
      </c>
      <c r="C81" s="82" t="s">
        <v>139</v>
      </c>
      <c r="D81" s="98">
        <v>44</v>
      </c>
      <c r="E81" s="98">
        <v>44</v>
      </c>
      <c r="F81" s="80" t="s">
        <v>97</v>
      </c>
    </row>
    <row r="82" spans="1:6" ht="39.75" customHeight="1">
      <c r="A82" s="43">
        <v>77</v>
      </c>
      <c r="B82" s="96" t="s">
        <v>91</v>
      </c>
      <c r="C82" s="82" t="s">
        <v>140</v>
      </c>
      <c r="D82" s="98">
        <v>0.125</v>
      </c>
      <c r="E82" s="98">
        <v>0.125</v>
      </c>
      <c r="F82" s="80" t="s">
        <v>95</v>
      </c>
    </row>
    <row r="83" spans="1:6" ht="39.75" customHeight="1">
      <c r="A83" s="96">
        <v>78</v>
      </c>
      <c r="B83" s="96" t="s">
        <v>91</v>
      </c>
      <c r="C83" s="82" t="s">
        <v>141</v>
      </c>
      <c r="D83" s="98">
        <v>0.8066</v>
      </c>
      <c r="E83" s="98">
        <v>0.8066</v>
      </c>
      <c r="F83" s="80" t="s">
        <v>97</v>
      </c>
    </row>
    <row r="84" spans="1:6" ht="39.75" customHeight="1">
      <c r="A84" s="43">
        <v>79</v>
      </c>
      <c r="B84" s="96" t="s">
        <v>91</v>
      </c>
      <c r="C84" s="82" t="s">
        <v>142</v>
      </c>
      <c r="D84" s="98">
        <v>0.7602</v>
      </c>
      <c r="E84" s="98">
        <v>0.7602</v>
      </c>
      <c r="F84" s="80" t="s">
        <v>97</v>
      </c>
    </row>
    <row r="85" spans="1:6" ht="39.75" customHeight="1">
      <c r="A85" s="96">
        <v>80</v>
      </c>
      <c r="B85" s="96" t="s">
        <v>91</v>
      </c>
      <c r="C85" s="82" t="s">
        <v>143</v>
      </c>
      <c r="D85" s="98">
        <v>1.6314</v>
      </c>
      <c r="E85" s="98">
        <v>1.6314</v>
      </c>
      <c r="F85" s="80" t="s">
        <v>95</v>
      </c>
    </row>
    <row r="86" spans="1:6" ht="39.75" customHeight="1">
      <c r="A86" s="43">
        <v>81</v>
      </c>
      <c r="B86" s="96" t="s">
        <v>91</v>
      </c>
      <c r="C86" s="82" t="s">
        <v>144</v>
      </c>
      <c r="D86" s="98">
        <v>0.0069</v>
      </c>
      <c r="E86" s="98">
        <v>0.0069</v>
      </c>
      <c r="F86" s="80" t="s">
        <v>95</v>
      </c>
    </row>
    <row r="87" spans="1:6" ht="39.75" customHeight="1">
      <c r="A87" s="96">
        <v>82</v>
      </c>
      <c r="B87" s="96" t="s">
        <v>91</v>
      </c>
      <c r="C87" s="82" t="s">
        <v>145</v>
      </c>
      <c r="D87" s="98">
        <v>0.3</v>
      </c>
      <c r="E87" s="98">
        <v>0.3</v>
      </c>
      <c r="F87" s="80" t="s">
        <v>95</v>
      </c>
    </row>
    <row r="88" spans="1:6" ht="39.75" customHeight="1">
      <c r="A88" s="43">
        <v>83</v>
      </c>
      <c r="B88" s="96" t="s">
        <v>91</v>
      </c>
      <c r="C88" s="82" t="s">
        <v>146</v>
      </c>
      <c r="D88" s="98">
        <v>10</v>
      </c>
      <c r="E88" s="98">
        <v>10</v>
      </c>
      <c r="F88" s="80" t="s">
        <v>97</v>
      </c>
    </row>
    <row r="89" spans="1:6" ht="39.75" customHeight="1">
      <c r="A89" s="96">
        <v>84</v>
      </c>
      <c r="B89" s="96" t="s">
        <v>91</v>
      </c>
      <c r="C89" s="82" t="s">
        <v>146</v>
      </c>
      <c r="D89" s="98">
        <v>6</v>
      </c>
      <c r="E89" s="98">
        <v>6</v>
      </c>
      <c r="F89" s="80" t="s">
        <v>97</v>
      </c>
    </row>
    <row r="90" spans="1:6" ht="39.75" customHeight="1">
      <c r="A90" s="43">
        <v>85</v>
      </c>
      <c r="B90" s="96" t="s">
        <v>91</v>
      </c>
      <c r="C90" s="82" t="s">
        <v>147</v>
      </c>
      <c r="D90" s="98">
        <v>0.0131</v>
      </c>
      <c r="E90" s="98">
        <v>0.0131</v>
      </c>
      <c r="F90" s="80" t="s">
        <v>97</v>
      </c>
    </row>
    <row r="91" spans="1:6" ht="39.75" customHeight="1">
      <c r="A91" s="96">
        <v>86</v>
      </c>
      <c r="B91" s="96" t="s">
        <v>91</v>
      </c>
      <c r="C91" s="82" t="s">
        <v>148</v>
      </c>
      <c r="D91" s="98">
        <v>0.2737</v>
      </c>
      <c r="E91" s="98">
        <v>0.2737</v>
      </c>
      <c r="F91" s="80" t="s">
        <v>97</v>
      </c>
    </row>
    <row r="92" spans="1:6" ht="39.75" customHeight="1">
      <c r="A92" s="43">
        <v>87</v>
      </c>
      <c r="B92" s="96" t="s">
        <v>91</v>
      </c>
      <c r="C92" s="82" t="s">
        <v>149</v>
      </c>
      <c r="D92" s="98">
        <v>0.1987</v>
      </c>
      <c r="E92" s="98">
        <v>0.1987</v>
      </c>
      <c r="F92" s="80" t="s">
        <v>97</v>
      </c>
    </row>
    <row r="93" spans="1:6" ht="39.75" customHeight="1">
      <c r="A93" s="96">
        <v>88</v>
      </c>
      <c r="B93" s="96" t="s">
        <v>91</v>
      </c>
      <c r="C93" s="82" t="s">
        <v>150</v>
      </c>
      <c r="D93" s="98">
        <v>0.1969</v>
      </c>
      <c r="E93" s="98">
        <v>0.1969</v>
      </c>
      <c r="F93" s="80" t="s">
        <v>97</v>
      </c>
    </row>
    <row r="94" spans="1:6" ht="39.75" customHeight="1">
      <c r="A94" s="43">
        <v>89</v>
      </c>
      <c r="B94" s="96" t="s">
        <v>91</v>
      </c>
      <c r="C94" s="82" t="s">
        <v>151</v>
      </c>
      <c r="D94" s="98">
        <v>0.1002</v>
      </c>
      <c r="E94" s="98">
        <v>0.1002</v>
      </c>
      <c r="F94" s="80" t="s">
        <v>97</v>
      </c>
    </row>
    <row r="95" spans="1:6" ht="39.75" customHeight="1">
      <c r="A95" s="96">
        <v>90</v>
      </c>
      <c r="B95" s="96" t="s">
        <v>91</v>
      </c>
      <c r="C95" s="82" t="s">
        <v>152</v>
      </c>
      <c r="D95" s="98">
        <v>17</v>
      </c>
      <c r="E95" s="98">
        <v>17</v>
      </c>
      <c r="F95" s="80" t="s">
        <v>97</v>
      </c>
    </row>
    <row r="96" spans="1:6" ht="39.75" customHeight="1">
      <c r="A96" s="43">
        <v>91</v>
      </c>
      <c r="B96" s="96" t="s">
        <v>91</v>
      </c>
      <c r="C96" s="82" t="s">
        <v>153</v>
      </c>
      <c r="D96" s="98">
        <v>24.38</v>
      </c>
      <c r="E96" s="98">
        <v>24.38</v>
      </c>
      <c r="F96" s="80" t="s">
        <v>97</v>
      </c>
    </row>
    <row r="97" spans="1:6" ht="39.75" customHeight="1">
      <c r="A97" s="96">
        <v>92</v>
      </c>
      <c r="B97" s="96" t="s">
        <v>91</v>
      </c>
      <c r="C97" s="82" t="s">
        <v>154</v>
      </c>
      <c r="D97" s="98">
        <v>3.6248</v>
      </c>
      <c r="E97" s="98">
        <v>3.6248</v>
      </c>
      <c r="F97" s="80" t="s">
        <v>97</v>
      </c>
    </row>
    <row r="98" spans="1:6" ht="39.75" customHeight="1">
      <c r="A98" s="43">
        <v>93</v>
      </c>
      <c r="B98" s="96" t="s">
        <v>91</v>
      </c>
      <c r="C98" s="82" t="s">
        <v>155</v>
      </c>
      <c r="D98" s="98">
        <v>1.74</v>
      </c>
      <c r="E98" s="98">
        <v>1.74</v>
      </c>
      <c r="F98" s="80" t="s">
        <v>97</v>
      </c>
    </row>
    <row r="99" spans="1:6" ht="24.75" customHeight="1">
      <c r="A99" s="96">
        <v>94</v>
      </c>
      <c r="B99" s="96" t="s">
        <v>156</v>
      </c>
      <c r="C99" s="82" t="s">
        <v>157</v>
      </c>
      <c r="D99" s="98">
        <v>100.55</v>
      </c>
      <c r="E99" s="98">
        <v>100.55</v>
      </c>
      <c r="F99" s="80" t="s">
        <v>158</v>
      </c>
    </row>
    <row r="100" spans="1:6" ht="24.75" customHeight="1">
      <c r="A100" s="43">
        <v>95</v>
      </c>
      <c r="B100" s="96" t="s">
        <v>156</v>
      </c>
      <c r="C100" s="82" t="s">
        <v>159</v>
      </c>
      <c r="D100" s="98">
        <v>35</v>
      </c>
      <c r="E100" s="98">
        <v>35</v>
      </c>
      <c r="F100" s="80" t="s">
        <v>158</v>
      </c>
    </row>
    <row r="101" spans="1:6" ht="24.75" customHeight="1">
      <c r="A101" s="96">
        <v>96</v>
      </c>
      <c r="B101" s="96" t="s">
        <v>156</v>
      </c>
      <c r="C101" s="82" t="s">
        <v>160</v>
      </c>
      <c r="D101" s="98">
        <v>6</v>
      </c>
      <c r="E101" s="98">
        <v>6</v>
      </c>
      <c r="F101" s="80" t="s">
        <v>158</v>
      </c>
    </row>
    <row r="102" spans="1:6" ht="24.75" customHeight="1">
      <c r="A102" s="43">
        <v>97</v>
      </c>
      <c r="B102" s="96" t="s">
        <v>161</v>
      </c>
      <c r="C102" s="82" t="s">
        <v>162</v>
      </c>
      <c r="D102" s="98">
        <v>10</v>
      </c>
      <c r="E102" s="98">
        <v>0.012000000000000455</v>
      </c>
      <c r="F102" s="80" t="s">
        <v>105</v>
      </c>
    </row>
    <row r="103" spans="1:6" ht="39.75" customHeight="1">
      <c r="A103" s="96">
        <v>98</v>
      </c>
      <c r="B103" s="96" t="s">
        <v>161</v>
      </c>
      <c r="C103" s="82" t="s">
        <v>163</v>
      </c>
      <c r="D103" s="98">
        <v>0.3204</v>
      </c>
      <c r="E103" s="98">
        <v>0.3204</v>
      </c>
      <c r="F103" s="80" t="s">
        <v>105</v>
      </c>
    </row>
    <row r="104" spans="1:6" ht="39.75" customHeight="1">
      <c r="A104" s="43">
        <v>99</v>
      </c>
      <c r="B104" s="96" t="s">
        <v>161</v>
      </c>
      <c r="C104" s="82" t="s">
        <v>164</v>
      </c>
      <c r="D104" s="98">
        <v>31.911</v>
      </c>
      <c r="E104" s="98">
        <v>31.911</v>
      </c>
      <c r="F104" s="80" t="s">
        <v>105</v>
      </c>
    </row>
    <row r="105" spans="1:6" ht="24.75" customHeight="1">
      <c r="A105" s="96">
        <v>100</v>
      </c>
      <c r="B105" s="96" t="s">
        <v>165</v>
      </c>
      <c r="C105" s="82" t="s">
        <v>166</v>
      </c>
      <c r="D105" s="98">
        <v>4</v>
      </c>
      <c r="E105" s="98">
        <v>4</v>
      </c>
      <c r="F105" s="80" t="s">
        <v>167</v>
      </c>
    </row>
    <row r="106" spans="1:6" ht="24.75" customHeight="1">
      <c r="A106" s="43">
        <v>101</v>
      </c>
      <c r="B106" s="96" t="s">
        <v>165</v>
      </c>
      <c r="C106" s="82" t="s">
        <v>168</v>
      </c>
      <c r="D106" s="98">
        <v>6.98</v>
      </c>
      <c r="E106" s="98">
        <v>4.423</v>
      </c>
      <c r="F106" s="80" t="s">
        <v>169</v>
      </c>
    </row>
    <row r="107" spans="1:6" ht="24.75" customHeight="1">
      <c r="A107" s="96">
        <v>102</v>
      </c>
      <c r="B107" s="96" t="s">
        <v>170</v>
      </c>
      <c r="C107" s="82" t="s">
        <v>171</v>
      </c>
      <c r="D107" s="98">
        <v>112.69047999999998</v>
      </c>
      <c r="E107" s="98">
        <v>111.50105899999998</v>
      </c>
      <c r="F107" s="80" t="s">
        <v>105</v>
      </c>
    </row>
    <row r="108" spans="1:6" ht="24.75" customHeight="1">
      <c r="A108" s="43">
        <v>103</v>
      </c>
      <c r="B108" s="96" t="s">
        <v>170</v>
      </c>
      <c r="C108" s="82" t="s">
        <v>172</v>
      </c>
      <c r="D108" s="98">
        <v>27.5012</v>
      </c>
      <c r="E108" s="98">
        <v>27.5012</v>
      </c>
      <c r="F108" s="80" t="s">
        <v>105</v>
      </c>
    </row>
    <row r="109" spans="1:6" ht="24.75" customHeight="1">
      <c r="A109" s="96">
        <v>104</v>
      </c>
      <c r="B109" s="96" t="s">
        <v>173</v>
      </c>
      <c r="C109" s="82" t="s">
        <v>174</v>
      </c>
      <c r="D109" s="98">
        <v>33.95</v>
      </c>
      <c r="E109" s="98">
        <v>33.95</v>
      </c>
      <c r="F109" s="80" t="s">
        <v>158</v>
      </c>
    </row>
    <row r="110" spans="1:6" ht="24.75" customHeight="1">
      <c r="A110" s="43">
        <v>105</v>
      </c>
      <c r="B110" s="96" t="s">
        <v>173</v>
      </c>
      <c r="C110" s="82" t="s">
        <v>175</v>
      </c>
      <c r="D110" s="98">
        <v>8</v>
      </c>
      <c r="E110" s="98">
        <v>8</v>
      </c>
      <c r="F110" s="80" t="s">
        <v>158</v>
      </c>
    </row>
    <row r="111" spans="1:6" ht="24.75" customHeight="1">
      <c r="A111" s="96">
        <v>106</v>
      </c>
      <c r="B111" s="96" t="s">
        <v>173</v>
      </c>
      <c r="C111" s="82" t="s">
        <v>176</v>
      </c>
      <c r="D111" s="98">
        <v>15</v>
      </c>
      <c r="E111" s="98">
        <v>15</v>
      </c>
      <c r="F111" s="80" t="s">
        <v>158</v>
      </c>
    </row>
    <row r="112" spans="1:6" ht="24.75" customHeight="1">
      <c r="A112" s="43">
        <v>107</v>
      </c>
      <c r="B112" s="96" t="s">
        <v>173</v>
      </c>
      <c r="C112" s="82" t="s">
        <v>177</v>
      </c>
      <c r="D112" s="98">
        <v>2</v>
      </c>
      <c r="E112" s="98">
        <v>2</v>
      </c>
      <c r="F112" s="80" t="s">
        <v>158</v>
      </c>
    </row>
    <row r="113" spans="1:6" ht="39.75" customHeight="1">
      <c r="A113" s="96">
        <v>108</v>
      </c>
      <c r="B113" s="96" t="s">
        <v>178</v>
      </c>
      <c r="C113" s="82" t="s">
        <v>179</v>
      </c>
      <c r="D113" s="98">
        <v>0.1914</v>
      </c>
      <c r="E113" s="98">
        <v>0.1914</v>
      </c>
      <c r="F113" s="80" t="s">
        <v>95</v>
      </c>
    </row>
    <row r="114" spans="1:6" ht="39.75" customHeight="1">
      <c r="A114" s="43">
        <v>109</v>
      </c>
      <c r="B114" s="96" t="s">
        <v>180</v>
      </c>
      <c r="C114" s="82" t="s">
        <v>181</v>
      </c>
      <c r="D114" s="98">
        <v>1.641</v>
      </c>
      <c r="E114" s="98">
        <v>1.641</v>
      </c>
      <c r="F114" s="80" t="s">
        <v>95</v>
      </c>
    </row>
    <row r="115" spans="1:6" ht="24.75" customHeight="1">
      <c r="A115" s="96">
        <v>110</v>
      </c>
      <c r="B115" s="96" t="s">
        <v>182</v>
      </c>
      <c r="C115" s="82" t="s">
        <v>183</v>
      </c>
      <c r="D115" s="98">
        <v>1.4</v>
      </c>
      <c r="E115" s="98">
        <v>1.4</v>
      </c>
      <c r="F115" s="80" t="s">
        <v>95</v>
      </c>
    </row>
    <row r="116" spans="1:6" ht="39.75" customHeight="1">
      <c r="A116" s="43">
        <v>111</v>
      </c>
      <c r="B116" s="96" t="s">
        <v>182</v>
      </c>
      <c r="C116" s="82" t="s">
        <v>184</v>
      </c>
      <c r="D116" s="98">
        <v>4.7399</v>
      </c>
      <c r="E116" s="98">
        <v>4.7399</v>
      </c>
      <c r="F116" s="80" t="s">
        <v>95</v>
      </c>
    </row>
    <row r="117" spans="1:6" ht="39.75" customHeight="1">
      <c r="A117" s="96">
        <v>112</v>
      </c>
      <c r="B117" s="96" t="s">
        <v>182</v>
      </c>
      <c r="C117" s="82" t="s">
        <v>185</v>
      </c>
      <c r="D117" s="98">
        <v>0.4249</v>
      </c>
      <c r="E117" s="98">
        <v>0.4249</v>
      </c>
      <c r="F117" s="80" t="s">
        <v>95</v>
      </c>
    </row>
    <row r="118" spans="1:6" ht="39.75" customHeight="1">
      <c r="A118" s="43">
        <v>113</v>
      </c>
      <c r="B118" s="96" t="s">
        <v>182</v>
      </c>
      <c r="C118" s="82" t="s">
        <v>186</v>
      </c>
      <c r="D118" s="98">
        <v>2.2691</v>
      </c>
      <c r="E118" s="98">
        <v>2.2691</v>
      </c>
      <c r="F118" s="80" t="s">
        <v>95</v>
      </c>
    </row>
    <row r="119" spans="1:6" ht="39" customHeight="1">
      <c r="A119" s="96">
        <v>114</v>
      </c>
      <c r="B119" s="96" t="s">
        <v>187</v>
      </c>
      <c r="C119" s="82" t="s">
        <v>188</v>
      </c>
      <c r="D119" s="98">
        <v>0.275345</v>
      </c>
      <c r="E119" s="98">
        <v>0.275345</v>
      </c>
      <c r="F119" s="80" t="s">
        <v>105</v>
      </c>
    </row>
    <row r="120" spans="1:6" ht="39.75" customHeight="1">
      <c r="A120" s="43">
        <v>115</v>
      </c>
      <c r="B120" s="96" t="s">
        <v>189</v>
      </c>
      <c r="C120" s="82" t="s">
        <v>190</v>
      </c>
      <c r="D120" s="98">
        <v>4.302</v>
      </c>
      <c r="E120" s="98">
        <v>4.302</v>
      </c>
      <c r="F120" s="80" t="s">
        <v>95</v>
      </c>
    </row>
    <row r="121" spans="1:6" ht="39.75" customHeight="1">
      <c r="A121" s="96">
        <v>116</v>
      </c>
      <c r="B121" s="96" t="s">
        <v>191</v>
      </c>
      <c r="C121" s="82" t="s">
        <v>192</v>
      </c>
      <c r="D121" s="98">
        <v>0.141</v>
      </c>
      <c r="E121" s="98">
        <v>0.141</v>
      </c>
      <c r="F121" s="80" t="s">
        <v>105</v>
      </c>
    </row>
    <row r="122" spans="1:6" ht="39.75" customHeight="1">
      <c r="A122" s="43">
        <v>117</v>
      </c>
      <c r="B122" s="96" t="s">
        <v>191</v>
      </c>
      <c r="C122" s="82" t="s">
        <v>193</v>
      </c>
      <c r="D122" s="98">
        <v>1.0454</v>
      </c>
      <c r="E122" s="98">
        <v>1.0454</v>
      </c>
      <c r="F122" s="80" t="s">
        <v>105</v>
      </c>
    </row>
    <row r="123" spans="1:6" ht="39.75" customHeight="1">
      <c r="A123" s="96">
        <v>118</v>
      </c>
      <c r="B123" s="96" t="s">
        <v>194</v>
      </c>
      <c r="C123" s="82" t="s">
        <v>195</v>
      </c>
      <c r="D123" s="98">
        <v>3.5753</v>
      </c>
      <c r="E123" s="98">
        <v>3.5753</v>
      </c>
      <c r="F123" s="80" t="s">
        <v>105</v>
      </c>
    </row>
    <row r="124" spans="1:6" ht="39.75" customHeight="1">
      <c r="A124" s="43">
        <v>119</v>
      </c>
      <c r="B124" s="96" t="s">
        <v>196</v>
      </c>
      <c r="C124" s="82" t="s">
        <v>197</v>
      </c>
      <c r="D124" s="98">
        <v>0.05</v>
      </c>
      <c r="E124" s="98">
        <v>0.05</v>
      </c>
      <c r="F124" s="80" t="s">
        <v>97</v>
      </c>
    </row>
    <row r="125" spans="1:6" ht="39.75" customHeight="1">
      <c r="A125" s="96">
        <v>120</v>
      </c>
      <c r="B125" s="96" t="s">
        <v>198</v>
      </c>
      <c r="C125" s="82" t="s">
        <v>199</v>
      </c>
      <c r="D125" s="98">
        <v>0.0994</v>
      </c>
      <c r="E125" s="98">
        <v>0.0994</v>
      </c>
      <c r="F125" s="80" t="s">
        <v>95</v>
      </c>
    </row>
    <row r="126" spans="1:6" ht="39.75" customHeight="1">
      <c r="A126" s="43">
        <v>121</v>
      </c>
      <c r="B126" s="96" t="s">
        <v>198</v>
      </c>
      <c r="C126" s="82" t="s">
        <v>200</v>
      </c>
      <c r="D126" s="98">
        <v>0.00522</v>
      </c>
      <c r="E126" s="98">
        <v>0.00522</v>
      </c>
      <c r="F126" s="80" t="s">
        <v>95</v>
      </c>
    </row>
    <row r="127" spans="1:6" ht="39.75" customHeight="1">
      <c r="A127" s="96">
        <v>122</v>
      </c>
      <c r="B127" s="96" t="s">
        <v>201</v>
      </c>
      <c r="C127" s="82" t="s">
        <v>202</v>
      </c>
      <c r="D127" s="98">
        <v>11.538</v>
      </c>
      <c r="E127" s="98">
        <v>0.05670000000000108</v>
      </c>
      <c r="F127" s="80" t="s">
        <v>105</v>
      </c>
    </row>
    <row r="128" spans="1:6" ht="24.75" customHeight="1">
      <c r="A128" s="43">
        <v>123</v>
      </c>
      <c r="B128" s="96" t="s">
        <v>201</v>
      </c>
      <c r="C128" s="82" t="s">
        <v>203</v>
      </c>
      <c r="D128" s="98">
        <v>1.4196</v>
      </c>
      <c r="E128" s="98">
        <v>1.4196</v>
      </c>
      <c r="F128" s="80" t="s">
        <v>105</v>
      </c>
    </row>
    <row r="129" spans="1:6" ht="24.75" customHeight="1">
      <c r="A129" s="96">
        <v>124</v>
      </c>
      <c r="B129" s="96" t="s">
        <v>201</v>
      </c>
      <c r="C129" s="82" t="s">
        <v>203</v>
      </c>
      <c r="D129" s="98">
        <v>1.2799</v>
      </c>
      <c r="E129" s="98">
        <v>1.2799</v>
      </c>
      <c r="F129" s="80" t="s">
        <v>105</v>
      </c>
    </row>
    <row r="130" spans="1:6" ht="39.75" customHeight="1">
      <c r="A130" s="43">
        <v>125</v>
      </c>
      <c r="B130" s="96" t="s">
        <v>204</v>
      </c>
      <c r="C130" s="82" t="s">
        <v>205</v>
      </c>
      <c r="D130" s="98">
        <v>0.2328</v>
      </c>
      <c r="E130" s="98">
        <v>0.2328</v>
      </c>
      <c r="F130" s="80" t="s">
        <v>105</v>
      </c>
    </row>
    <row r="131" spans="1:6" ht="24.75" customHeight="1">
      <c r="A131" s="96">
        <v>126</v>
      </c>
      <c r="B131" s="96" t="s">
        <v>206</v>
      </c>
      <c r="C131" s="82" t="s">
        <v>207</v>
      </c>
      <c r="D131" s="98">
        <v>15.79</v>
      </c>
      <c r="E131" s="98">
        <v>0.02999999999999936</v>
      </c>
      <c r="F131" s="80" t="s">
        <v>208</v>
      </c>
    </row>
    <row r="132" spans="1:6" ht="24.75" customHeight="1">
      <c r="A132" s="43">
        <v>127</v>
      </c>
      <c r="B132" s="96" t="s">
        <v>209</v>
      </c>
      <c r="C132" s="82" t="s">
        <v>210</v>
      </c>
      <c r="D132" s="98">
        <v>0.500148</v>
      </c>
      <c r="E132" s="98">
        <v>0.500148</v>
      </c>
      <c r="F132" s="80" t="s">
        <v>211</v>
      </c>
    </row>
    <row r="133" spans="1:6" ht="24.75" customHeight="1">
      <c r="A133" s="96">
        <v>128</v>
      </c>
      <c r="B133" s="96" t="s">
        <v>212</v>
      </c>
      <c r="C133" s="82" t="s">
        <v>210</v>
      </c>
      <c r="D133" s="98">
        <v>0.500148</v>
      </c>
      <c r="E133" s="98">
        <v>0.500148</v>
      </c>
      <c r="F133" s="80" t="s">
        <v>211</v>
      </c>
    </row>
    <row r="134" spans="1:6" ht="24.75" customHeight="1">
      <c r="A134" s="43">
        <v>129</v>
      </c>
      <c r="B134" s="96" t="s">
        <v>213</v>
      </c>
      <c r="C134" s="82" t="s">
        <v>207</v>
      </c>
      <c r="D134" s="98">
        <v>4.8125</v>
      </c>
      <c r="E134" s="98">
        <v>0.012500000000000178</v>
      </c>
      <c r="F134" s="80" t="s">
        <v>208</v>
      </c>
    </row>
    <row r="135" spans="1:6" ht="24.75" customHeight="1">
      <c r="A135" s="96">
        <v>130</v>
      </c>
      <c r="B135" s="96" t="s">
        <v>213</v>
      </c>
      <c r="C135" s="82" t="s">
        <v>214</v>
      </c>
      <c r="D135" s="98">
        <v>1.0764</v>
      </c>
      <c r="E135" s="98">
        <v>0.00039999999999995595</v>
      </c>
      <c r="F135" s="80" t="s">
        <v>215</v>
      </c>
    </row>
    <row r="136" spans="1:6" ht="24.75" customHeight="1">
      <c r="A136" s="43">
        <v>131</v>
      </c>
      <c r="B136" s="96" t="s">
        <v>213</v>
      </c>
      <c r="C136" s="82" t="s">
        <v>216</v>
      </c>
      <c r="D136" s="98">
        <v>40</v>
      </c>
      <c r="E136" s="98">
        <v>40</v>
      </c>
      <c r="F136" s="80" t="s">
        <v>208</v>
      </c>
    </row>
    <row r="137" spans="1:6" ht="24.75" customHeight="1">
      <c r="A137" s="96">
        <v>132</v>
      </c>
      <c r="B137" s="96" t="s">
        <v>213</v>
      </c>
      <c r="C137" s="82" t="s">
        <v>217</v>
      </c>
      <c r="D137" s="98">
        <v>7.75</v>
      </c>
      <c r="E137" s="98">
        <v>3.75</v>
      </c>
      <c r="F137" s="80" t="s">
        <v>215</v>
      </c>
    </row>
    <row r="138" spans="1:6" ht="24.75" customHeight="1">
      <c r="A138" s="43">
        <v>133</v>
      </c>
      <c r="B138" s="96" t="s">
        <v>213</v>
      </c>
      <c r="C138" s="82" t="s">
        <v>218</v>
      </c>
      <c r="D138" s="98">
        <v>1.08</v>
      </c>
      <c r="E138" s="98">
        <v>0.08000000000000007</v>
      </c>
      <c r="F138" s="80" t="s">
        <v>215</v>
      </c>
    </row>
    <row r="139" spans="1:6" ht="24.75" customHeight="1">
      <c r="A139" s="96">
        <v>134</v>
      </c>
      <c r="B139" s="96" t="s">
        <v>219</v>
      </c>
      <c r="C139" s="82" t="s">
        <v>220</v>
      </c>
      <c r="D139" s="98">
        <v>18.82</v>
      </c>
      <c r="E139" s="98">
        <v>18.82</v>
      </c>
      <c r="F139" s="80" t="s">
        <v>215</v>
      </c>
    </row>
    <row r="140" spans="1:6" ht="24.75" customHeight="1">
      <c r="A140" s="43">
        <v>135</v>
      </c>
      <c r="B140" s="96" t="s">
        <v>221</v>
      </c>
      <c r="C140" s="82" t="s">
        <v>222</v>
      </c>
      <c r="D140" s="98">
        <v>7.112</v>
      </c>
      <c r="E140" s="98">
        <v>7.112</v>
      </c>
      <c r="F140" s="80" t="s">
        <v>223</v>
      </c>
    </row>
    <row r="141" spans="1:6" ht="24.75" customHeight="1">
      <c r="A141" s="96">
        <v>136</v>
      </c>
      <c r="B141" s="96" t="s">
        <v>224</v>
      </c>
      <c r="C141" s="82" t="s">
        <v>225</v>
      </c>
      <c r="D141" s="98">
        <v>0.1177</v>
      </c>
      <c r="E141" s="98">
        <v>0.1177</v>
      </c>
      <c r="F141" s="80" t="s">
        <v>226</v>
      </c>
    </row>
    <row r="142" spans="1:6" ht="24.75" customHeight="1">
      <c r="A142" s="43">
        <v>137</v>
      </c>
      <c r="B142" s="96" t="s">
        <v>224</v>
      </c>
      <c r="C142" s="82" t="s">
        <v>227</v>
      </c>
      <c r="D142" s="98">
        <v>0.869027</v>
      </c>
      <c r="E142" s="98">
        <v>0.869027</v>
      </c>
      <c r="F142" s="80" t="s">
        <v>228</v>
      </c>
    </row>
    <row r="143" spans="1:6" ht="24.75" customHeight="1">
      <c r="A143" s="96">
        <v>138</v>
      </c>
      <c r="B143" s="96" t="s">
        <v>229</v>
      </c>
      <c r="C143" s="82" t="s">
        <v>230</v>
      </c>
      <c r="D143" s="98">
        <v>0.06</v>
      </c>
      <c r="E143" s="98">
        <v>0.06</v>
      </c>
      <c r="F143" s="80" t="s">
        <v>231</v>
      </c>
    </row>
    <row r="144" spans="1:6" ht="24.75" customHeight="1">
      <c r="A144" s="43">
        <v>139</v>
      </c>
      <c r="B144" s="96" t="s">
        <v>232</v>
      </c>
      <c r="C144" s="82" t="s">
        <v>230</v>
      </c>
      <c r="D144" s="98">
        <v>7.06</v>
      </c>
      <c r="E144" s="98">
        <v>7.06</v>
      </c>
      <c r="F144" s="80" t="s">
        <v>231</v>
      </c>
    </row>
    <row r="145" spans="1:6" ht="24.75" customHeight="1">
      <c r="A145" s="96">
        <v>140</v>
      </c>
      <c r="B145" s="96" t="s">
        <v>233</v>
      </c>
      <c r="C145" s="82" t="s">
        <v>234</v>
      </c>
      <c r="D145" s="98">
        <v>0.68</v>
      </c>
      <c r="E145" s="98">
        <v>0.68</v>
      </c>
      <c r="F145" s="80" t="s">
        <v>235</v>
      </c>
    </row>
    <row r="146" spans="1:6" ht="24.75" customHeight="1">
      <c r="A146" s="43">
        <v>141</v>
      </c>
      <c r="B146" s="96" t="s">
        <v>233</v>
      </c>
      <c r="C146" s="82" t="s">
        <v>236</v>
      </c>
      <c r="D146" s="98">
        <v>0.0902</v>
      </c>
      <c r="E146" s="98">
        <v>0.00020000000000000573</v>
      </c>
      <c r="F146" s="80" t="s">
        <v>237</v>
      </c>
    </row>
    <row r="147" spans="1:6" ht="24.75" customHeight="1">
      <c r="A147" s="96">
        <v>142</v>
      </c>
      <c r="B147" s="96" t="s">
        <v>238</v>
      </c>
      <c r="C147" s="82" t="s">
        <v>239</v>
      </c>
      <c r="D147" s="98">
        <v>0.1492</v>
      </c>
      <c r="E147" s="98">
        <v>0.1472</v>
      </c>
      <c r="F147" s="80" t="s">
        <v>240</v>
      </c>
    </row>
    <row r="148" spans="1:6" ht="24.75" customHeight="1">
      <c r="A148" s="43">
        <v>143</v>
      </c>
      <c r="B148" s="96" t="s">
        <v>241</v>
      </c>
      <c r="C148" s="82" t="s">
        <v>242</v>
      </c>
      <c r="D148" s="98">
        <v>132.1</v>
      </c>
      <c r="E148" s="98">
        <v>132.1</v>
      </c>
      <c r="F148" s="80" t="s">
        <v>55</v>
      </c>
    </row>
    <row r="149" spans="1:6" ht="24.75" customHeight="1">
      <c r="A149" s="96">
        <v>144</v>
      </c>
      <c r="B149" s="96" t="s">
        <v>243</v>
      </c>
      <c r="C149" s="82" t="s">
        <v>244</v>
      </c>
      <c r="D149" s="98">
        <v>116.29</v>
      </c>
      <c r="E149" s="98">
        <v>88.61000000000001</v>
      </c>
      <c r="F149" s="80" t="s">
        <v>245</v>
      </c>
    </row>
  </sheetData>
  <sheetProtection/>
  <mergeCells count="3">
    <mergeCell ref="A1:C1"/>
    <mergeCell ref="A2:F2"/>
    <mergeCell ref="A3:C3"/>
  </mergeCells>
  <printOptions/>
  <pageMargins left="0.39305555555555555" right="0.39305555555555555" top="0.39305555555555555" bottom="0.39305555555555555"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119"/>
  <sheetViews>
    <sheetView showZeros="0" zoomScaleSheetLayoutView="100" workbookViewId="0" topLeftCell="A1">
      <selection activeCell="A2" sqref="A2:F2"/>
    </sheetView>
  </sheetViews>
  <sheetFormatPr defaultColWidth="9.00390625" defaultRowHeight="14.25"/>
  <cols>
    <col min="1" max="1" width="4.875" style="36" customWidth="1"/>
    <col min="2" max="2" width="29.625" style="50" customWidth="1"/>
    <col min="3" max="3" width="58.625" style="86" customWidth="1"/>
    <col min="4" max="4" width="12.00390625" style="51" customWidth="1"/>
    <col min="5" max="5" width="12.25390625" style="87" customWidth="1"/>
    <col min="6" max="6" width="13.00390625" style="50" customWidth="1"/>
    <col min="7" max="7" width="11.625" style="51" customWidth="1"/>
    <col min="8" max="8" width="9.00390625" style="51" hidden="1" customWidth="1"/>
    <col min="9" max="9" width="18.00390625" style="51" hidden="1" customWidth="1"/>
    <col min="10" max="16384" width="9.00390625" style="51" customWidth="1"/>
  </cols>
  <sheetData>
    <row r="1" spans="1:6" s="51" customFormat="1" ht="20.25">
      <c r="A1" s="10" t="s">
        <v>246</v>
      </c>
      <c r="B1" s="11"/>
      <c r="C1" s="11"/>
      <c r="D1" s="10"/>
      <c r="E1" s="54"/>
      <c r="F1" s="13"/>
    </row>
    <row r="2" spans="1:6" s="51" customFormat="1" ht="54" customHeight="1">
      <c r="A2" s="14" t="s">
        <v>247</v>
      </c>
      <c r="B2" s="14"/>
      <c r="C2" s="14"/>
      <c r="D2" s="14"/>
      <c r="E2" s="16"/>
      <c r="F2" s="14"/>
    </row>
    <row r="3" spans="1:6" s="51" customFormat="1" ht="14.25">
      <c r="A3" s="41"/>
      <c r="B3" s="41"/>
      <c r="C3" s="41"/>
      <c r="D3" s="88"/>
      <c r="E3" s="89"/>
      <c r="F3" s="42" t="s">
        <v>2</v>
      </c>
    </row>
    <row r="4" spans="1:6" s="51" customFormat="1" ht="39.75" customHeight="1">
      <c r="A4" s="20" t="s">
        <v>3</v>
      </c>
      <c r="B4" s="20" t="s">
        <v>31</v>
      </c>
      <c r="C4" s="20" t="s">
        <v>32</v>
      </c>
      <c r="D4" s="20" t="s">
        <v>33</v>
      </c>
      <c r="E4" s="56" t="s">
        <v>248</v>
      </c>
      <c r="F4" s="20" t="s">
        <v>35</v>
      </c>
    </row>
    <row r="5" spans="1:6" s="51" customFormat="1" ht="24.75" customHeight="1">
      <c r="A5" s="22"/>
      <c r="B5" s="20" t="s">
        <v>28</v>
      </c>
      <c r="C5" s="20"/>
      <c r="D5" s="77">
        <f>SUM(D6:D11)</f>
        <v>118.81956000000001</v>
      </c>
      <c r="E5" s="77">
        <f>SUM(E6:E11)</f>
        <v>64.35276</v>
      </c>
      <c r="F5" s="20"/>
    </row>
    <row r="6" spans="1:6" s="85" customFormat="1" ht="39.75" customHeight="1">
      <c r="A6" s="22">
        <v>1</v>
      </c>
      <c r="B6" s="90" t="s">
        <v>249</v>
      </c>
      <c r="C6" s="60" t="s">
        <v>250</v>
      </c>
      <c r="D6" s="91">
        <v>5</v>
      </c>
      <c r="E6" s="91">
        <v>5</v>
      </c>
      <c r="F6" s="67" t="s">
        <v>52</v>
      </c>
    </row>
    <row r="7" spans="1:6" s="85" customFormat="1" ht="39.75" customHeight="1">
      <c r="A7" s="22">
        <v>2</v>
      </c>
      <c r="B7" s="90" t="s">
        <v>249</v>
      </c>
      <c r="C7" s="60" t="s">
        <v>251</v>
      </c>
      <c r="D7" s="91">
        <v>1.5636</v>
      </c>
      <c r="E7" s="91">
        <v>1.5636</v>
      </c>
      <c r="F7" s="67" t="s">
        <v>52</v>
      </c>
    </row>
    <row r="8" spans="1:6" s="85" customFormat="1" ht="39.75" customHeight="1">
      <c r="A8" s="22">
        <v>3</v>
      </c>
      <c r="B8" s="90" t="s">
        <v>249</v>
      </c>
      <c r="C8" s="60" t="s">
        <v>252</v>
      </c>
      <c r="D8" s="91">
        <v>1.1766</v>
      </c>
      <c r="E8" s="91">
        <v>1.1766</v>
      </c>
      <c r="F8" s="67" t="s">
        <v>52</v>
      </c>
    </row>
    <row r="9" spans="1:6" s="85" customFormat="1" ht="24.75" customHeight="1">
      <c r="A9" s="22">
        <v>4</v>
      </c>
      <c r="B9" s="90" t="s">
        <v>253</v>
      </c>
      <c r="C9" s="60" t="s">
        <v>254</v>
      </c>
      <c r="D9" s="91">
        <v>90.6863</v>
      </c>
      <c r="E9" s="91">
        <v>36.219500000000004</v>
      </c>
      <c r="F9" s="67" t="s">
        <v>52</v>
      </c>
    </row>
    <row r="10" spans="1:6" s="85" customFormat="1" ht="24.75" customHeight="1">
      <c r="A10" s="22">
        <v>5</v>
      </c>
      <c r="B10" s="90" t="s">
        <v>255</v>
      </c>
      <c r="C10" s="60" t="s">
        <v>256</v>
      </c>
      <c r="D10" s="91">
        <v>0.39306</v>
      </c>
      <c r="E10" s="91">
        <v>0.39306</v>
      </c>
      <c r="F10" s="67" t="s">
        <v>52</v>
      </c>
    </row>
    <row r="11" spans="1:6" s="85" customFormat="1" ht="39.75" customHeight="1">
      <c r="A11" s="22">
        <v>6</v>
      </c>
      <c r="B11" s="90" t="s">
        <v>257</v>
      </c>
      <c r="C11" s="60" t="s">
        <v>258</v>
      </c>
      <c r="D11" s="91">
        <v>20</v>
      </c>
      <c r="E11" s="91">
        <v>20</v>
      </c>
      <c r="F11" s="67" t="s">
        <v>52</v>
      </c>
    </row>
    <row r="12" spans="1:9" s="69" customFormat="1" ht="14.25">
      <c r="A12" s="36"/>
      <c r="B12" s="50"/>
      <c r="C12" s="86"/>
      <c r="D12" s="51"/>
      <c r="E12" s="87"/>
      <c r="F12" s="50"/>
      <c r="G12" s="51"/>
      <c r="H12" s="51"/>
      <c r="I12" s="51"/>
    </row>
    <row r="13" spans="1:9" s="69" customFormat="1" ht="14.25">
      <c r="A13" s="36"/>
      <c r="B13" s="50"/>
      <c r="C13" s="86"/>
      <c r="D13" s="51"/>
      <c r="E13" s="87"/>
      <c r="F13" s="50"/>
      <c r="G13" s="51"/>
      <c r="H13" s="51"/>
      <c r="I13" s="51"/>
    </row>
    <row r="14" spans="1:9" s="69" customFormat="1" ht="14.25">
      <c r="A14" s="36"/>
      <c r="B14" s="50"/>
      <c r="C14" s="86"/>
      <c r="D14" s="51"/>
      <c r="E14" s="87"/>
      <c r="F14" s="50"/>
      <c r="G14" s="51"/>
      <c r="H14" s="51"/>
      <c r="I14" s="51"/>
    </row>
    <row r="15" spans="1:9" s="69" customFormat="1" ht="14.25">
      <c r="A15" s="36"/>
      <c r="B15" s="50"/>
      <c r="C15" s="86"/>
      <c r="D15" s="51"/>
      <c r="E15" s="87"/>
      <c r="F15" s="50"/>
      <c r="G15" s="51"/>
      <c r="H15" s="51"/>
      <c r="I15" s="51"/>
    </row>
    <row r="16" spans="1:9" s="69" customFormat="1" ht="14.25">
      <c r="A16" s="36"/>
      <c r="B16" s="50"/>
      <c r="C16" s="86"/>
      <c r="D16" s="51"/>
      <c r="E16" s="87"/>
      <c r="F16" s="50"/>
      <c r="G16" s="51"/>
      <c r="H16" s="51"/>
      <c r="I16" s="51"/>
    </row>
    <row r="17" spans="1:9" s="69" customFormat="1" ht="14.25">
      <c r="A17" s="36"/>
      <c r="B17" s="50"/>
      <c r="C17" s="86"/>
      <c r="D17" s="51"/>
      <c r="E17" s="87"/>
      <c r="F17" s="50"/>
      <c r="G17" s="51"/>
      <c r="H17" s="51"/>
      <c r="I17" s="51"/>
    </row>
    <row r="18" spans="1:9" s="69" customFormat="1" ht="14.25">
      <c r="A18" s="36"/>
      <c r="B18" s="50"/>
      <c r="C18" s="86"/>
      <c r="D18" s="51"/>
      <c r="E18" s="87"/>
      <c r="F18" s="50"/>
      <c r="G18" s="51"/>
      <c r="H18" s="51"/>
      <c r="I18" s="51"/>
    </row>
    <row r="19" spans="1:9" s="69" customFormat="1" ht="14.25">
      <c r="A19" s="36"/>
      <c r="B19" s="50"/>
      <c r="C19" s="86"/>
      <c r="D19" s="51"/>
      <c r="E19" s="87"/>
      <c r="F19" s="50"/>
      <c r="G19" s="51"/>
      <c r="H19" s="51"/>
      <c r="I19" s="51"/>
    </row>
    <row r="20" spans="1:9" s="69" customFormat="1" ht="14.25">
      <c r="A20" s="36"/>
      <c r="B20" s="50"/>
      <c r="C20" s="86"/>
      <c r="D20" s="51"/>
      <c r="E20" s="87"/>
      <c r="F20" s="50"/>
      <c r="G20" s="51"/>
      <c r="H20" s="51"/>
      <c r="I20" s="51"/>
    </row>
    <row r="21" spans="1:9" s="69" customFormat="1" ht="14.25">
      <c r="A21" s="36"/>
      <c r="B21" s="50"/>
      <c r="C21" s="86"/>
      <c r="D21" s="51"/>
      <c r="E21" s="87"/>
      <c r="F21" s="50"/>
      <c r="G21" s="51"/>
      <c r="H21" s="51"/>
      <c r="I21" s="51"/>
    </row>
    <row r="22" spans="1:9" s="69" customFormat="1" ht="14.25">
      <c r="A22" s="36"/>
      <c r="B22" s="50"/>
      <c r="C22" s="86"/>
      <c r="D22" s="51"/>
      <c r="E22" s="87"/>
      <c r="F22" s="50"/>
      <c r="G22" s="51"/>
      <c r="H22" s="51"/>
      <c r="I22" s="51"/>
    </row>
    <row r="23" spans="1:9" s="69" customFormat="1" ht="14.25">
      <c r="A23" s="36"/>
      <c r="B23" s="50"/>
      <c r="C23" s="86"/>
      <c r="D23" s="51"/>
      <c r="E23" s="87"/>
      <c r="F23" s="50"/>
      <c r="G23" s="51"/>
      <c r="H23" s="51"/>
      <c r="I23" s="51"/>
    </row>
    <row r="24" spans="1:9" s="69" customFormat="1" ht="14.25">
      <c r="A24" s="36"/>
      <c r="B24" s="50"/>
      <c r="C24" s="86"/>
      <c r="D24" s="51"/>
      <c r="E24" s="87"/>
      <c r="F24" s="50"/>
      <c r="G24" s="51"/>
      <c r="H24" s="51"/>
      <c r="I24" s="51"/>
    </row>
    <row r="25" spans="1:9" s="69" customFormat="1" ht="14.25">
      <c r="A25" s="36"/>
      <c r="B25" s="50"/>
      <c r="C25" s="86"/>
      <c r="D25" s="51"/>
      <c r="E25" s="87"/>
      <c r="F25" s="50"/>
      <c r="G25" s="51"/>
      <c r="H25" s="51"/>
      <c r="I25" s="51"/>
    </row>
    <row r="26" spans="1:9" s="69" customFormat="1" ht="14.25">
      <c r="A26" s="36"/>
      <c r="B26" s="50"/>
      <c r="C26" s="86"/>
      <c r="D26" s="51"/>
      <c r="E26" s="87"/>
      <c r="F26" s="50"/>
      <c r="G26" s="51"/>
      <c r="H26" s="51"/>
      <c r="I26" s="51"/>
    </row>
    <row r="27" spans="1:9" s="69" customFormat="1" ht="14.25">
      <c r="A27" s="36"/>
      <c r="B27" s="50"/>
      <c r="C27" s="86"/>
      <c r="D27" s="51"/>
      <c r="E27" s="87"/>
      <c r="F27" s="50"/>
      <c r="G27" s="51"/>
      <c r="H27" s="51"/>
      <c r="I27" s="51"/>
    </row>
    <row r="28" spans="1:9" s="69" customFormat="1" ht="14.25">
      <c r="A28" s="36"/>
      <c r="B28" s="50"/>
      <c r="C28" s="86"/>
      <c r="D28" s="51"/>
      <c r="E28" s="87"/>
      <c r="F28" s="50"/>
      <c r="G28" s="51"/>
      <c r="H28" s="51"/>
      <c r="I28" s="51"/>
    </row>
    <row r="29" spans="1:9" s="69" customFormat="1" ht="14.25">
      <c r="A29" s="36"/>
      <c r="B29" s="50"/>
      <c r="C29" s="86"/>
      <c r="D29" s="51"/>
      <c r="E29" s="87"/>
      <c r="F29" s="50"/>
      <c r="G29" s="51"/>
      <c r="H29" s="51"/>
      <c r="I29" s="51"/>
    </row>
    <row r="30" spans="1:9" s="69" customFormat="1" ht="14.25">
      <c r="A30" s="36"/>
      <c r="B30" s="50"/>
      <c r="C30" s="86"/>
      <c r="D30" s="51"/>
      <c r="E30" s="87"/>
      <c r="F30" s="50"/>
      <c r="G30" s="51"/>
      <c r="H30" s="51"/>
      <c r="I30" s="51"/>
    </row>
    <row r="31" spans="1:9" s="69" customFormat="1" ht="14.25">
      <c r="A31" s="36"/>
      <c r="B31" s="50"/>
      <c r="C31" s="86"/>
      <c r="D31" s="51"/>
      <c r="E31" s="87"/>
      <c r="F31" s="50"/>
      <c r="G31" s="51"/>
      <c r="H31" s="51"/>
      <c r="I31" s="51"/>
    </row>
    <row r="32" spans="1:9" s="69" customFormat="1" ht="14.25">
      <c r="A32" s="36"/>
      <c r="B32" s="50"/>
      <c r="C32" s="86"/>
      <c r="D32" s="51"/>
      <c r="E32" s="87"/>
      <c r="F32" s="50"/>
      <c r="G32" s="51"/>
      <c r="H32" s="51"/>
      <c r="I32" s="51"/>
    </row>
    <row r="33" spans="1:9" s="69" customFormat="1" ht="14.25">
      <c r="A33" s="36"/>
      <c r="B33" s="50"/>
      <c r="C33" s="86"/>
      <c r="D33" s="51"/>
      <c r="E33" s="87"/>
      <c r="F33" s="50"/>
      <c r="G33" s="51"/>
      <c r="H33" s="51"/>
      <c r="I33" s="51"/>
    </row>
    <row r="34" spans="1:9" s="69" customFormat="1" ht="14.25">
      <c r="A34" s="36"/>
      <c r="B34" s="50"/>
      <c r="C34" s="86"/>
      <c r="D34" s="51"/>
      <c r="E34" s="87"/>
      <c r="F34" s="50"/>
      <c r="G34" s="51"/>
      <c r="H34" s="51"/>
      <c r="I34" s="51"/>
    </row>
    <row r="35" spans="1:9" s="69" customFormat="1" ht="14.25">
      <c r="A35" s="36"/>
      <c r="B35" s="50"/>
      <c r="C35" s="86"/>
      <c r="D35" s="51"/>
      <c r="E35" s="87"/>
      <c r="F35" s="50"/>
      <c r="G35" s="51"/>
      <c r="H35" s="51"/>
      <c r="I35" s="51"/>
    </row>
    <row r="36" spans="1:9" s="69" customFormat="1" ht="14.25">
      <c r="A36" s="36"/>
      <c r="B36" s="50"/>
      <c r="C36" s="86"/>
      <c r="D36" s="51"/>
      <c r="E36" s="87"/>
      <c r="F36" s="50"/>
      <c r="G36" s="51"/>
      <c r="H36" s="51"/>
      <c r="I36" s="51"/>
    </row>
    <row r="37" spans="1:9" s="69" customFormat="1" ht="14.25">
      <c r="A37" s="36"/>
      <c r="B37" s="50"/>
      <c r="C37" s="86"/>
      <c r="D37" s="51"/>
      <c r="E37" s="87"/>
      <c r="F37" s="50"/>
      <c r="G37" s="51"/>
      <c r="H37" s="51"/>
      <c r="I37" s="51"/>
    </row>
    <row r="38" spans="1:9" s="69" customFormat="1" ht="14.25">
      <c r="A38" s="36"/>
      <c r="B38" s="50"/>
      <c r="C38" s="86"/>
      <c r="D38" s="51"/>
      <c r="E38" s="87"/>
      <c r="F38" s="50"/>
      <c r="G38" s="51"/>
      <c r="H38" s="51"/>
      <c r="I38" s="51"/>
    </row>
    <row r="39" spans="1:9" s="69" customFormat="1" ht="14.25">
      <c r="A39" s="36"/>
      <c r="B39" s="50"/>
      <c r="C39" s="86"/>
      <c r="D39" s="51"/>
      <c r="E39" s="87"/>
      <c r="F39" s="50"/>
      <c r="G39" s="51"/>
      <c r="H39" s="51"/>
      <c r="I39" s="51"/>
    </row>
    <row r="40" spans="1:9" s="69" customFormat="1" ht="14.25">
      <c r="A40" s="36"/>
      <c r="B40" s="50"/>
      <c r="C40" s="86"/>
      <c r="D40" s="51"/>
      <c r="E40" s="87"/>
      <c r="F40" s="50"/>
      <c r="G40" s="51"/>
      <c r="H40" s="51"/>
      <c r="I40" s="51"/>
    </row>
    <row r="41" spans="1:9" s="69" customFormat="1" ht="14.25">
      <c r="A41" s="36"/>
      <c r="B41" s="50"/>
      <c r="C41" s="86"/>
      <c r="D41" s="51"/>
      <c r="E41" s="87"/>
      <c r="F41" s="50"/>
      <c r="G41" s="51"/>
      <c r="H41" s="51"/>
      <c r="I41" s="51"/>
    </row>
    <row r="42" spans="1:9" s="69" customFormat="1" ht="14.25">
      <c r="A42" s="36"/>
      <c r="B42" s="50"/>
      <c r="C42" s="86"/>
      <c r="D42" s="51"/>
      <c r="E42" s="87"/>
      <c r="F42" s="50"/>
      <c r="G42" s="51"/>
      <c r="H42" s="51"/>
      <c r="I42" s="51"/>
    </row>
    <row r="43" spans="1:9" s="69" customFormat="1" ht="14.25">
      <c r="A43" s="36"/>
      <c r="B43" s="50"/>
      <c r="C43" s="86"/>
      <c r="D43" s="51"/>
      <c r="E43" s="87"/>
      <c r="F43" s="50"/>
      <c r="G43" s="51"/>
      <c r="H43" s="51"/>
      <c r="I43" s="51"/>
    </row>
    <row r="44" spans="1:9" s="69" customFormat="1" ht="14.25">
      <c r="A44" s="36"/>
      <c r="B44" s="50"/>
      <c r="C44" s="86"/>
      <c r="D44" s="51"/>
      <c r="E44" s="87"/>
      <c r="F44" s="50"/>
      <c r="G44" s="51"/>
      <c r="H44" s="51"/>
      <c r="I44" s="51"/>
    </row>
    <row r="45" spans="1:9" s="69" customFormat="1" ht="14.25">
      <c r="A45" s="36"/>
      <c r="B45" s="50"/>
      <c r="C45" s="86"/>
      <c r="D45" s="51"/>
      <c r="E45" s="87"/>
      <c r="F45" s="50"/>
      <c r="G45" s="51"/>
      <c r="H45" s="51"/>
      <c r="I45" s="51"/>
    </row>
    <row r="46" spans="1:9" s="69" customFormat="1" ht="14.25">
      <c r="A46" s="36"/>
      <c r="B46" s="50"/>
      <c r="C46" s="86"/>
      <c r="D46" s="51"/>
      <c r="E46" s="87"/>
      <c r="F46" s="50"/>
      <c r="G46" s="51"/>
      <c r="H46" s="51"/>
      <c r="I46" s="51"/>
    </row>
    <row r="47" spans="1:9" s="69" customFormat="1" ht="14.25">
      <c r="A47" s="36"/>
      <c r="B47" s="50"/>
      <c r="C47" s="86"/>
      <c r="D47" s="51"/>
      <c r="E47" s="87"/>
      <c r="F47" s="50"/>
      <c r="G47" s="51"/>
      <c r="H47" s="51"/>
      <c r="I47" s="51"/>
    </row>
    <row r="48" spans="1:9" s="69" customFormat="1" ht="14.25">
      <c r="A48" s="36"/>
      <c r="B48" s="50"/>
      <c r="C48" s="86"/>
      <c r="D48" s="51"/>
      <c r="E48" s="87"/>
      <c r="F48" s="50"/>
      <c r="G48" s="51"/>
      <c r="H48" s="51"/>
      <c r="I48" s="51"/>
    </row>
    <row r="49" spans="1:9" s="69" customFormat="1" ht="14.25">
      <c r="A49" s="36"/>
      <c r="B49" s="50"/>
      <c r="C49" s="86"/>
      <c r="D49" s="51"/>
      <c r="E49" s="87"/>
      <c r="F49" s="50"/>
      <c r="G49" s="51"/>
      <c r="H49" s="51"/>
      <c r="I49" s="51"/>
    </row>
    <row r="50" spans="1:9" s="69" customFormat="1" ht="14.25">
      <c r="A50" s="36"/>
      <c r="B50" s="50"/>
      <c r="C50" s="86"/>
      <c r="D50" s="51"/>
      <c r="E50" s="87"/>
      <c r="F50" s="50"/>
      <c r="G50" s="51"/>
      <c r="H50" s="51"/>
      <c r="I50" s="51"/>
    </row>
    <row r="51" spans="1:9" s="69" customFormat="1" ht="14.25">
      <c r="A51" s="36"/>
      <c r="B51" s="50"/>
      <c r="C51" s="86"/>
      <c r="D51" s="51"/>
      <c r="E51" s="87"/>
      <c r="F51" s="50"/>
      <c r="G51" s="51"/>
      <c r="H51" s="51"/>
      <c r="I51" s="51"/>
    </row>
    <row r="52" spans="1:9" s="69" customFormat="1" ht="14.25">
      <c r="A52" s="36"/>
      <c r="B52" s="50"/>
      <c r="C52" s="86"/>
      <c r="D52" s="51"/>
      <c r="E52" s="87"/>
      <c r="F52" s="50"/>
      <c r="G52" s="51"/>
      <c r="H52" s="51"/>
      <c r="I52" s="51"/>
    </row>
    <row r="53" spans="1:9" s="70" customFormat="1" ht="14.25">
      <c r="A53" s="36"/>
      <c r="B53" s="50"/>
      <c r="C53" s="86"/>
      <c r="D53" s="51"/>
      <c r="E53" s="87"/>
      <c r="F53" s="50"/>
      <c r="G53" s="51"/>
      <c r="H53" s="51"/>
      <c r="I53" s="51"/>
    </row>
    <row r="54" spans="1:9" s="69" customFormat="1" ht="14.25">
      <c r="A54" s="36"/>
      <c r="B54" s="50"/>
      <c r="C54" s="86"/>
      <c r="D54" s="51"/>
      <c r="E54" s="87"/>
      <c r="F54" s="50"/>
      <c r="G54" s="51"/>
      <c r="H54" s="51"/>
      <c r="I54" s="51"/>
    </row>
    <row r="55" spans="1:9" s="69" customFormat="1" ht="14.25">
      <c r="A55" s="36"/>
      <c r="B55" s="50"/>
      <c r="C55" s="86"/>
      <c r="D55" s="51"/>
      <c r="E55" s="87"/>
      <c r="F55" s="50"/>
      <c r="G55" s="51"/>
      <c r="H55" s="51"/>
      <c r="I55" s="51"/>
    </row>
    <row r="56" spans="1:9" s="69" customFormat="1" ht="14.25">
      <c r="A56" s="36"/>
      <c r="B56" s="50"/>
      <c r="C56" s="86"/>
      <c r="D56" s="51"/>
      <c r="E56" s="87"/>
      <c r="F56" s="50"/>
      <c r="G56" s="51"/>
      <c r="H56" s="51"/>
      <c r="I56" s="51"/>
    </row>
    <row r="57" spans="1:9" s="69" customFormat="1" ht="14.25">
      <c r="A57" s="36"/>
      <c r="B57" s="50"/>
      <c r="C57" s="86"/>
      <c r="D57" s="51"/>
      <c r="E57" s="87"/>
      <c r="F57" s="50"/>
      <c r="G57" s="51"/>
      <c r="H57" s="51"/>
      <c r="I57" s="51"/>
    </row>
    <row r="58" spans="1:9" s="69" customFormat="1" ht="14.25">
      <c r="A58" s="36"/>
      <c r="B58" s="50"/>
      <c r="C58" s="86"/>
      <c r="D58" s="51"/>
      <c r="E58" s="87"/>
      <c r="F58" s="50"/>
      <c r="G58" s="51"/>
      <c r="H58" s="51"/>
      <c r="I58" s="51"/>
    </row>
    <row r="59" spans="1:9" s="69" customFormat="1" ht="14.25">
      <c r="A59" s="36"/>
      <c r="B59" s="50"/>
      <c r="C59" s="86"/>
      <c r="D59" s="51"/>
      <c r="E59" s="87"/>
      <c r="F59" s="50"/>
      <c r="G59" s="51"/>
      <c r="H59" s="51"/>
      <c r="I59" s="51"/>
    </row>
    <row r="60" spans="1:9" s="69" customFormat="1" ht="14.25">
      <c r="A60" s="36"/>
      <c r="B60" s="50"/>
      <c r="C60" s="86"/>
      <c r="D60" s="51"/>
      <c r="E60" s="87"/>
      <c r="F60" s="50"/>
      <c r="G60" s="51"/>
      <c r="H60" s="51"/>
      <c r="I60" s="51"/>
    </row>
    <row r="61" spans="1:9" s="69" customFormat="1" ht="14.25">
      <c r="A61" s="36"/>
      <c r="B61" s="50"/>
      <c r="C61" s="86"/>
      <c r="D61" s="51"/>
      <c r="E61" s="87"/>
      <c r="F61" s="50"/>
      <c r="G61" s="51"/>
      <c r="H61" s="51"/>
      <c r="I61" s="51"/>
    </row>
    <row r="62" spans="1:9" s="69" customFormat="1" ht="14.25">
      <c r="A62" s="36"/>
      <c r="B62" s="50"/>
      <c r="C62" s="86"/>
      <c r="D62" s="51"/>
      <c r="E62" s="87"/>
      <c r="F62" s="50"/>
      <c r="G62" s="51"/>
      <c r="H62" s="51"/>
      <c r="I62" s="51"/>
    </row>
    <row r="63" spans="1:9" s="69" customFormat="1" ht="14.25">
      <c r="A63" s="36"/>
      <c r="B63" s="50"/>
      <c r="C63" s="86"/>
      <c r="D63" s="51"/>
      <c r="E63" s="87"/>
      <c r="F63" s="50"/>
      <c r="G63" s="51"/>
      <c r="H63" s="51"/>
      <c r="I63" s="51"/>
    </row>
    <row r="64" spans="1:9" s="69" customFormat="1" ht="14.25">
      <c r="A64" s="36"/>
      <c r="B64" s="50"/>
      <c r="C64" s="86"/>
      <c r="D64" s="51"/>
      <c r="E64" s="87"/>
      <c r="F64" s="50"/>
      <c r="G64" s="51"/>
      <c r="H64" s="51"/>
      <c r="I64" s="51"/>
    </row>
    <row r="65" spans="1:9" s="69" customFormat="1" ht="14.25">
      <c r="A65" s="36"/>
      <c r="B65" s="50"/>
      <c r="C65" s="86"/>
      <c r="D65" s="51"/>
      <c r="E65" s="87"/>
      <c r="F65" s="50"/>
      <c r="G65" s="51"/>
      <c r="H65" s="51"/>
      <c r="I65" s="51"/>
    </row>
    <row r="66" spans="1:9" s="69" customFormat="1" ht="14.25">
      <c r="A66" s="36"/>
      <c r="B66" s="50"/>
      <c r="C66" s="86"/>
      <c r="D66" s="51"/>
      <c r="E66" s="87"/>
      <c r="F66" s="50"/>
      <c r="G66" s="51"/>
      <c r="H66" s="51"/>
      <c r="I66" s="51"/>
    </row>
    <row r="67" spans="1:9" s="69" customFormat="1" ht="14.25">
      <c r="A67" s="36"/>
      <c r="B67" s="50"/>
      <c r="C67" s="86"/>
      <c r="D67" s="51"/>
      <c r="E67" s="87"/>
      <c r="F67" s="50"/>
      <c r="G67" s="51"/>
      <c r="H67" s="51"/>
      <c r="I67" s="51"/>
    </row>
    <row r="68" spans="1:9" s="69" customFormat="1" ht="14.25">
      <c r="A68" s="36"/>
      <c r="B68" s="50"/>
      <c r="C68" s="86"/>
      <c r="D68" s="51"/>
      <c r="E68" s="87"/>
      <c r="F68" s="50"/>
      <c r="G68" s="51"/>
      <c r="H68" s="51"/>
      <c r="I68" s="51"/>
    </row>
    <row r="69" spans="1:9" s="69" customFormat="1" ht="14.25">
      <c r="A69" s="36"/>
      <c r="B69" s="50"/>
      <c r="C69" s="86"/>
      <c r="D69" s="51"/>
      <c r="E69" s="87"/>
      <c r="F69" s="50"/>
      <c r="G69" s="51"/>
      <c r="H69" s="51"/>
      <c r="I69" s="51"/>
    </row>
    <row r="70" spans="1:9" s="69" customFormat="1" ht="14.25">
      <c r="A70" s="36"/>
      <c r="B70" s="50"/>
      <c r="C70" s="86"/>
      <c r="D70" s="51"/>
      <c r="E70" s="87"/>
      <c r="F70" s="50"/>
      <c r="G70" s="51"/>
      <c r="H70" s="51"/>
      <c r="I70" s="51"/>
    </row>
    <row r="71" spans="1:9" s="69" customFormat="1" ht="14.25">
      <c r="A71" s="36"/>
      <c r="B71" s="50"/>
      <c r="C71" s="86"/>
      <c r="D71" s="51"/>
      <c r="E71" s="87"/>
      <c r="F71" s="50"/>
      <c r="G71" s="51"/>
      <c r="H71" s="51"/>
      <c r="I71" s="51"/>
    </row>
    <row r="72" spans="1:9" s="69" customFormat="1" ht="14.25">
      <c r="A72" s="36"/>
      <c r="B72" s="50"/>
      <c r="C72" s="86"/>
      <c r="D72" s="51"/>
      <c r="E72" s="87"/>
      <c r="F72" s="50"/>
      <c r="G72" s="51"/>
      <c r="H72" s="51"/>
      <c r="I72" s="51"/>
    </row>
    <row r="73" spans="1:9" s="69" customFormat="1" ht="14.25">
      <c r="A73" s="36"/>
      <c r="B73" s="50"/>
      <c r="C73" s="86"/>
      <c r="D73" s="51"/>
      <c r="E73" s="87"/>
      <c r="F73" s="50"/>
      <c r="G73" s="51"/>
      <c r="H73" s="51"/>
      <c r="I73" s="51"/>
    </row>
    <row r="74" spans="1:9" s="69" customFormat="1" ht="14.25">
      <c r="A74" s="36"/>
      <c r="B74" s="50"/>
      <c r="C74" s="86"/>
      <c r="D74" s="51"/>
      <c r="E74" s="87"/>
      <c r="F74" s="50"/>
      <c r="G74" s="51"/>
      <c r="H74" s="51"/>
      <c r="I74" s="51"/>
    </row>
    <row r="75" spans="1:9" s="69" customFormat="1" ht="14.25">
      <c r="A75" s="36"/>
      <c r="B75" s="50"/>
      <c r="C75" s="86"/>
      <c r="D75" s="51"/>
      <c r="E75" s="87"/>
      <c r="F75" s="50"/>
      <c r="G75" s="51"/>
      <c r="H75" s="51"/>
      <c r="I75" s="51"/>
    </row>
    <row r="76" spans="1:9" s="69" customFormat="1" ht="14.25">
      <c r="A76" s="36"/>
      <c r="B76" s="50"/>
      <c r="C76" s="86"/>
      <c r="D76" s="51"/>
      <c r="E76" s="87"/>
      <c r="F76" s="50"/>
      <c r="G76" s="51"/>
      <c r="H76" s="51"/>
      <c r="I76" s="51"/>
    </row>
    <row r="77" spans="1:9" s="69" customFormat="1" ht="14.25">
      <c r="A77" s="36"/>
      <c r="B77" s="50"/>
      <c r="C77" s="86"/>
      <c r="D77" s="51"/>
      <c r="E77" s="87"/>
      <c r="F77" s="50"/>
      <c r="G77" s="51"/>
      <c r="H77" s="51"/>
      <c r="I77" s="51"/>
    </row>
    <row r="78" spans="1:9" s="69" customFormat="1" ht="14.25">
      <c r="A78" s="36"/>
      <c r="B78" s="50"/>
      <c r="C78" s="86"/>
      <c r="D78" s="51"/>
      <c r="E78" s="87"/>
      <c r="F78" s="50"/>
      <c r="G78" s="51"/>
      <c r="H78" s="51"/>
      <c r="I78" s="51"/>
    </row>
    <row r="79" spans="1:9" s="69" customFormat="1" ht="14.25">
      <c r="A79" s="36"/>
      <c r="B79" s="50"/>
      <c r="C79" s="86"/>
      <c r="D79" s="51"/>
      <c r="E79" s="87"/>
      <c r="F79" s="50"/>
      <c r="G79" s="51"/>
      <c r="H79" s="51"/>
      <c r="I79" s="51"/>
    </row>
    <row r="80" spans="1:9" s="69" customFormat="1" ht="14.25">
      <c r="A80" s="36"/>
      <c r="B80" s="50"/>
      <c r="C80" s="86"/>
      <c r="D80" s="51"/>
      <c r="E80" s="87"/>
      <c r="F80" s="50"/>
      <c r="G80" s="51"/>
      <c r="H80" s="51"/>
      <c r="I80" s="51"/>
    </row>
    <row r="81" spans="1:9" s="69" customFormat="1" ht="14.25">
      <c r="A81" s="36"/>
      <c r="B81" s="50"/>
      <c r="C81" s="86"/>
      <c r="D81" s="51"/>
      <c r="E81" s="87"/>
      <c r="F81" s="50"/>
      <c r="G81" s="51"/>
      <c r="H81" s="51"/>
      <c r="I81" s="51"/>
    </row>
    <row r="82" spans="1:9" s="69" customFormat="1" ht="14.25">
      <c r="A82" s="36"/>
      <c r="B82" s="50"/>
      <c r="C82" s="86"/>
      <c r="D82" s="51"/>
      <c r="E82" s="87"/>
      <c r="F82" s="50"/>
      <c r="G82" s="51"/>
      <c r="H82" s="51"/>
      <c r="I82" s="51"/>
    </row>
    <row r="83" spans="1:9" s="69" customFormat="1" ht="14.25">
      <c r="A83" s="36"/>
      <c r="B83" s="50"/>
      <c r="C83" s="86"/>
      <c r="D83" s="51"/>
      <c r="E83" s="87"/>
      <c r="F83" s="50"/>
      <c r="G83" s="51"/>
      <c r="H83" s="51"/>
      <c r="I83" s="51"/>
    </row>
    <row r="84" spans="1:9" s="69" customFormat="1" ht="14.25">
      <c r="A84" s="36"/>
      <c r="B84" s="50"/>
      <c r="C84" s="86"/>
      <c r="D84" s="51"/>
      <c r="E84" s="87"/>
      <c r="F84" s="50"/>
      <c r="G84" s="51"/>
      <c r="H84" s="51"/>
      <c r="I84" s="51"/>
    </row>
    <row r="85" spans="1:9" s="69" customFormat="1" ht="14.25">
      <c r="A85" s="36"/>
      <c r="B85" s="50"/>
      <c r="C85" s="86"/>
      <c r="D85" s="51"/>
      <c r="E85" s="87"/>
      <c r="F85" s="50"/>
      <c r="G85" s="51"/>
      <c r="H85" s="51"/>
      <c r="I85" s="51"/>
    </row>
    <row r="86" spans="1:9" s="69" customFormat="1" ht="14.25">
      <c r="A86" s="36"/>
      <c r="B86" s="50"/>
      <c r="C86" s="86"/>
      <c r="D86" s="51"/>
      <c r="E86" s="87"/>
      <c r="F86" s="50"/>
      <c r="G86" s="51"/>
      <c r="H86" s="51"/>
      <c r="I86" s="51"/>
    </row>
    <row r="87" spans="1:9" s="69" customFormat="1" ht="14.25">
      <c r="A87" s="36"/>
      <c r="B87" s="50"/>
      <c r="C87" s="86"/>
      <c r="D87" s="51"/>
      <c r="E87" s="87"/>
      <c r="F87" s="50"/>
      <c r="G87" s="51"/>
      <c r="H87" s="51"/>
      <c r="I87" s="51"/>
    </row>
    <row r="88" spans="1:9" s="69" customFormat="1" ht="14.25">
      <c r="A88" s="36"/>
      <c r="B88" s="50"/>
      <c r="C88" s="86"/>
      <c r="D88" s="51"/>
      <c r="E88" s="87"/>
      <c r="F88" s="50"/>
      <c r="G88" s="51"/>
      <c r="H88" s="51"/>
      <c r="I88" s="51"/>
    </row>
    <row r="89" spans="1:9" s="69" customFormat="1" ht="14.25">
      <c r="A89" s="36"/>
      <c r="B89" s="50"/>
      <c r="C89" s="86"/>
      <c r="D89" s="51"/>
      <c r="E89" s="87"/>
      <c r="F89" s="50"/>
      <c r="G89" s="51"/>
      <c r="H89" s="51"/>
      <c r="I89" s="51"/>
    </row>
    <row r="90" spans="1:9" s="69" customFormat="1" ht="14.25">
      <c r="A90" s="36"/>
      <c r="B90" s="50"/>
      <c r="C90" s="86"/>
      <c r="D90" s="51"/>
      <c r="E90" s="87"/>
      <c r="F90" s="50"/>
      <c r="G90" s="51"/>
      <c r="H90" s="51"/>
      <c r="I90" s="51"/>
    </row>
    <row r="91" spans="1:9" s="69" customFormat="1" ht="14.25">
      <c r="A91" s="36"/>
      <c r="B91" s="50"/>
      <c r="C91" s="86"/>
      <c r="D91" s="51"/>
      <c r="E91" s="87"/>
      <c r="F91" s="50"/>
      <c r="G91" s="51"/>
      <c r="H91" s="51"/>
      <c r="I91" s="51"/>
    </row>
    <row r="92" spans="1:9" s="69" customFormat="1" ht="14.25">
      <c r="A92" s="36"/>
      <c r="B92" s="50"/>
      <c r="C92" s="86"/>
      <c r="D92" s="51"/>
      <c r="E92" s="87"/>
      <c r="F92" s="50"/>
      <c r="G92" s="51"/>
      <c r="H92" s="51"/>
      <c r="I92" s="51"/>
    </row>
    <row r="93" spans="1:9" s="69" customFormat="1" ht="14.25">
      <c r="A93" s="36"/>
      <c r="B93" s="50"/>
      <c r="C93" s="86"/>
      <c r="D93" s="51"/>
      <c r="E93" s="87"/>
      <c r="F93" s="50"/>
      <c r="G93" s="51"/>
      <c r="H93" s="51"/>
      <c r="I93" s="51"/>
    </row>
    <row r="94" spans="1:9" s="69" customFormat="1" ht="14.25">
      <c r="A94" s="36"/>
      <c r="B94" s="50"/>
      <c r="C94" s="86"/>
      <c r="D94" s="51"/>
      <c r="E94" s="87"/>
      <c r="F94" s="50"/>
      <c r="G94" s="51"/>
      <c r="H94" s="51"/>
      <c r="I94" s="51"/>
    </row>
    <row r="95" spans="1:9" s="69" customFormat="1" ht="14.25">
      <c r="A95" s="36"/>
      <c r="B95" s="50"/>
      <c r="C95" s="86"/>
      <c r="D95" s="51"/>
      <c r="E95" s="87"/>
      <c r="F95" s="50"/>
      <c r="G95" s="51"/>
      <c r="H95" s="51"/>
      <c r="I95" s="51"/>
    </row>
    <row r="96" spans="1:9" s="69" customFormat="1" ht="14.25">
      <c r="A96" s="36"/>
      <c r="B96" s="50"/>
      <c r="C96" s="86"/>
      <c r="D96" s="51"/>
      <c r="E96" s="87"/>
      <c r="F96" s="50"/>
      <c r="G96" s="51"/>
      <c r="H96" s="51"/>
      <c r="I96" s="51"/>
    </row>
    <row r="97" spans="1:9" s="69" customFormat="1" ht="14.25">
      <c r="A97" s="36"/>
      <c r="B97" s="50"/>
      <c r="C97" s="86"/>
      <c r="D97" s="51"/>
      <c r="E97" s="87"/>
      <c r="F97" s="50"/>
      <c r="G97" s="51"/>
      <c r="H97" s="51"/>
      <c r="I97" s="51"/>
    </row>
    <row r="98" spans="1:9" s="69" customFormat="1" ht="14.25">
      <c r="A98" s="36"/>
      <c r="B98" s="50"/>
      <c r="C98" s="86"/>
      <c r="D98" s="51"/>
      <c r="E98" s="87"/>
      <c r="F98" s="50"/>
      <c r="G98" s="51"/>
      <c r="H98" s="51"/>
      <c r="I98" s="51"/>
    </row>
    <row r="99" spans="1:9" s="69" customFormat="1" ht="14.25">
      <c r="A99" s="36"/>
      <c r="B99" s="50"/>
      <c r="C99" s="86"/>
      <c r="D99" s="51"/>
      <c r="E99" s="87"/>
      <c r="F99" s="50"/>
      <c r="G99" s="51"/>
      <c r="H99" s="51"/>
      <c r="I99" s="51"/>
    </row>
    <row r="100" spans="1:9" s="69" customFormat="1" ht="14.25">
      <c r="A100" s="36"/>
      <c r="B100" s="50"/>
      <c r="C100" s="86"/>
      <c r="D100" s="51"/>
      <c r="E100" s="87"/>
      <c r="F100" s="50"/>
      <c r="G100" s="51"/>
      <c r="H100" s="51"/>
      <c r="I100" s="51"/>
    </row>
    <row r="101" spans="1:9" s="69" customFormat="1" ht="14.25">
      <c r="A101" s="36"/>
      <c r="B101" s="50"/>
      <c r="C101" s="86"/>
      <c r="D101" s="51"/>
      <c r="E101" s="87"/>
      <c r="F101" s="50"/>
      <c r="G101" s="51"/>
      <c r="H101" s="51"/>
      <c r="I101" s="51"/>
    </row>
    <row r="102" spans="1:9" s="69" customFormat="1" ht="14.25">
      <c r="A102" s="36"/>
      <c r="B102" s="50"/>
      <c r="C102" s="86"/>
      <c r="D102" s="51"/>
      <c r="E102" s="87"/>
      <c r="F102" s="50"/>
      <c r="G102" s="51"/>
      <c r="H102" s="51"/>
      <c r="I102" s="51"/>
    </row>
    <row r="103" spans="1:9" s="69" customFormat="1" ht="14.25">
      <c r="A103" s="36"/>
      <c r="B103" s="50"/>
      <c r="C103" s="86"/>
      <c r="D103" s="51"/>
      <c r="E103" s="87"/>
      <c r="F103" s="50"/>
      <c r="G103" s="51"/>
      <c r="H103" s="51"/>
      <c r="I103" s="51"/>
    </row>
    <row r="104" spans="1:9" s="69" customFormat="1" ht="14.25">
      <c r="A104" s="36"/>
      <c r="B104" s="50"/>
      <c r="C104" s="86"/>
      <c r="D104" s="51"/>
      <c r="E104" s="87"/>
      <c r="F104" s="50"/>
      <c r="G104" s="51"/>
      <c r="H104" s="51"/>
      <c r="I104" s="51"/>
    </row>
    <row r="105" spans="1:9" s="69" customFormat="1" ht="14.25">
      <c r="A105" s="36"/>
      <c r="B105" s="50"/>
      <c r="C105" s="86"/>
      <c r="D105" s="51"/>
      <c r="E105" s="87"/>
      <c r="F105" s="50"/>
      <c r="G105" s="51"/>
      <c r="H105" s="51"/>
      <c r="I105" s="51"/>
    </row>
    <row r="106" spans="1:9" s="69" customFormat="1" ht="14.25">
      <c r="A106" s="36"/>
      <c r="B106" s="50"/>
      <c r="C106" s="86"/>
      <c r="D106" s="51"/>
      <c r="E106" s="87"/>
      <c r="F106" s="50"/>
      <c r="G106" s="51"/>
      <c r="H106" s="51"/>
      <c r="I106" s="51"/>
    </row>
    <row r="107" spans="1:9" s="69" customFormat="1" ht="14.25">
      <c r="A107" s="36"/>
      <c r="B107" s="50"/>
      <c r="C107" s="86"/>
      <c r="D107" s="51"/>
      <c r="E107" s="87"/>
      <c r="F107" s="50"/>
      <c r="G107" s="51"/>
      <c r="H107" s="51"/>
      <c r="I107" s="51"/>
    </row>
    <row r="108" spans="1:9" s="69" customFormat="1" ht="14.25">
      <c r="A108" s="36"/>
      <c r="B108" s="50"/>
      <c r="C108" s="86"/>
      <c r="D108" s="51"/>
      <c r="E108" s="87"/>
      <c r="F108" s="50"/>
      <c r="G108" s="51"/>
      <c r="H108" s="51"/>
      <c r="I108" s="51"/>
    </row>
    <row r="109" spans="1:9" s="69" customFormat="1" ht="14.25">
      <c r="A109" s="36"/>
      <c r="B109" s="50"/>
      <c r="C109" s="86"/>
      <c r="D109" s="51"/>
      <c r="E109" s="87"/>
      <c r="F109" s="50"/>
      <c r="G109" s="51"/>
      <c r="H109" s="51"/>
      <c r="I109" s="51"/>
    </row>
    <row r="110" spans="1:9" s="69" customFormat="1" ht="14.25">
      <c r="A110" s="36"/>
      <c r="B110" s="50"/>
      <c r="C110" s="86"/>
      <c r="D110" s="51"/>
      <c r="E110" s="87"/>
      <c r="F110" s="50"/>
      <c r="G110" s="51"/>
      <c r="H110" s="51"/>
      <c r="I110" s="51"/>
    </row>
    <row r="111" spans="1:9" s="69" customFormat="1" ht="14.25">
      <c r="A111" s="36"/>
      <c r="B111" s="50"/>
      <c r="C111" s="86"/>
      <c r="D111" s="51"/>
      <c r="E111" s="87"/>
      <c r="F111" s="50"/>
      <c r="G111" s="51"/>
      <c r="H111" s="51"/>
      <c r="I111" s="51"/>
    </row>
    <row r="112" spans="1:9" s="69" customFormat="1" ht="14.25">
      <c r="A112" s="36"/>
      <c r="B112" s="50"/>
      <c r="C112" s="86"/>
      <c r="D112" s="51"/>
      <c r="E112" s="87"/>
      <c r="F112" s="50"/>
      <c r="G112" s="51"/>
      <c r="H112" s="51"/>
      <c r="I112" s="51"/>
    </row>
    <row r="113" spans="1:9" s="69" customFormat="1" ht="14.25">
      <c r="A113" s="36"/>
      <c r="B113" s="50"/>
      <c r="C113" s="86"/>
      <c r="D113" s="51"/>
      <c r="E113" s="87"/>
      <c r="F113" s="50"/>
      <c r="G113" s="51"/>
      <c r="H113" s="51"/>
      <c r="I113" s="51"/>
    </row>
    <row r="114" spans="1:9" s="69" customFormat="1" ht="14.25">
      <c r="A114" s="36"/>
      <c r="B114" s="50"/>
      <c r="C114" s="86"/>
      <c r="D114" s="51"/>
      <c r="E114" s="87"/>
      <c r="F114" s="50"/>
      <c r="G114" s="51"/>
      <c r="H114" s="51"/>
      <c r="I114" s="51"/>
    </row>
    <row r="115" spans="1:9" s="69" customFormat="1" ht="14.25">
      <c r="A115" s="36"/>
      <c r="B115" s="50"/>
      <c r="C115" s="86"/>
      <c r="D115" s="51"/>
      <c r="E115" s="87"/>
      <c r="F115" s="50"/>
      <c r="G115" s="51"/>
      <c r="H115" s="51"/>
      <c r="I115" s="51"/>
    </row>
    <row r="116" spans="1:9" s="69" customFormat="1" ht="14.25">
      <c r="A116" s="36"/>
      <c r="B116" s="50"/>
      <c r="C116" s="86"/>
      <c r="D116" s="51"/>
      <c r="E116" s="87"/>
      <c r="F116" s="50"/>
      <c r="G116" s="51"/>
      <c r="H116" s="51"/>
      <c r="I116" s="51"/>
    </row>
    <row r="117" spans="1:9" s="69" customFormat="1" ht="14.25">
      <c r="A117" s="36"/>
      <c r="B117" s="50"/>
      <c r="C117" s="86"/>
      <c r="D117" s="51"/>
      <c r="E117" s="87"/>
      <c r="F117" s="50"/>
      <c r="G117" s="51"/>
      <c r="H117" s="51"/>
      <c r="I117" s="51"/>
    </row>
    <row r="118" spans="1:9" s="69" customFormat="1" ht="14.25">
      <c r="A118" s="36"/>
      <c r="B118" s="50"/>
      <c r="C118" s="86"/>
      <c r="D118" s="51"/>
      <c r="E118" s="87"/>
      <c r="F118" s="50"/>
      <c r="G118" s="51"/>
      <c r="H118" s="51"/>
      <c r="I118" s="51"/>
    </row>
    <row r="119" spans="1:9" s="69" customFormat="1" ht="14.25">
      <c r="A119" s="36"/>
      <c r="B119" s="50"/>
      <c r="C119" s="86"/>
      <c r="D119" s="51"/>
      <c r="E119" s="87"/>
      <c r="F119" s="50"/>
      <c r="G119" s="51"/>
      <c r="H119" s="51"/>
      <c r="I119" s="51"/>
    </row>
  </sheetData>
  <sheetProtection/>
  <mergeCells count="3">
    <mergeCell ref="A1:C1"/>
    <mergeCell ref="A2:F2"/>
    <mergeCell ref="A3:C3"/>
  </mergeCells>
  <printOptions/>
  <pageMargins left="0.39305555555555555" right="0.39305555555555555" top="0.5902777777777778" bottom="0.5902777777777778" header="0.5118055555555555" footer="0.5118055555555555"/>
  <pageSetup fitToHeight="0" fitToWidth="1" horizontalDpi="600" verticalDpi="600" orientation="landscape" paperSize="9"/>
  <rowBreaks count="1" manualBreakCount="1">
    <brk id="11" max="5" man="1"/>
  </rowBreaks>
</worksheet>
</file>

<file path=xl/worksheets/sheet4.xml><?xml version="1.0" encoding="utf-8"?>
<worksheet xmlns="http://schemas.openxmlformats.org/spreadsheetml/2006/main" xmlns:r="http://schemas.openxmlformats.org/officeDocument/2006/relationships">
  <dimension ref="A1:F1163"/>
  <sheetViews>
    <sheetView zoomScaleSheetLayoutView="100" workbookViewId="0" topLeftCell="A1">
      <pane xSplit="2" ySplit="6" topLeftCell="C227" activePane="bottomRight" state="frozen"/>
      <selection pane="bottomRight" activeCell="C230" sqref="C230"/>
    </sheetView>
  </sheetViews>
  <sheetFormatPr defaultColWidth="9.00390625" defaultRowHeight="14.25"/>
  <cols>
    <col min="1" max="1" width="6.00390625" style="50" customWidth="1"/>
    <col min="2" max="2" width="30.625" style="50" customWidth="1"/>
    <col min="3" max="3" width="67.375" style="51" customWidth="1"/>
    <col min="4" max="4" width="12.75390625" style="51" customWidth="1"/>
    <col min="5" max="5" width="12.625" style="71" customWidth="1"/>
    <col min="6" max="6" width="12.00390625" style="51" customWidth="1"/>
    <col min="7" max="16384" width="9.00390625" style="51" customWidth="1"/>
  </cols>
  <sheetData>
    <row r="1" spans="1:5" s="51" customFormat="1" ht="24.75" customHeight="1">
      <c r="A1" s="72" t="s">
        <v>259</v>
      </c>
      <c r="B1" s="72"/>
      <c r="C1" s="73"/>
      <c r="D1" s="74"/>
      <c r="E1" s="74"/>
    </row>
    <row r="2" spans="1:5" s="51" customFormat="1" ht="54.75" customHeight="1">
      <c r="A2" s="55" t="s">
        <v>260</v>
      </c>
      <c r="B2" s="55"/>
      <c r="C2" s="55"/>
      <c r="D2" s="55"/>
      <c r="E2" s="55"/>
    </row>
    <row r="3" spans="1:5" s="51" customFormat="1" ht="14.25">
      <c r="A3" s="41"/>
      <c r="B3" s="41"/>
      <c r="C3" s="41"/>
      <c r="D3" s="75"/>
      <c r="E3" s="76"/>
    </row>
    <row r="4" spans="1:6" s="51" customFormat="1" ht="14.25">
      <c r="A4" s="20" t="s">
        <v>3</v>
      </c>
      <c r="B4" s="20" t="s">
        <v>31</v>
      </c>
      <c r="C4" s="20" t="s">
        <v>32</v>
      </c>
      <c r="D4" s="77" t="s">
        <v>33</v>
      </c>
      <c r="E4" s="77" t="s">
        <v>261</v>
      </c>
      <c r="F4" s="77" t="s">
        <v>35</v>
      </c>
    </row>
    <row r="5" spans="1:6" s="51" customFormat="1" ht="14.25">
      <c r="A5" s="20"/>
      <c r="B5" s="20"/>
      <c r="C5" s="20"/>
      <c r="D5" s="77"/>
      <c r="E5" s="77"/>
      <c r="F5" s="77"/>
    </row>
    <row r="6" spans="1:6" s="68" customFormat="1" ht="24.75" customHeight="1">
      <c r="A6" s="20"/>
      <c r="B6" s="20" t="s">
        <v>28</v>
      </c>
      <c r="C6" s="20"/>
      <c r="D6" s="77">
        <f>SUM(D7:D289)</f>
        <v>48214.896082</v>
      </c>
      <c r="E6" s="77">
        <f>SUM(E7:E289)</f>
        <v>35401.07263999999</v>
      </c>
      <c r="F6" s="78"/>
    </row>
    <row r="7" spans="1:6" s="69" customFormat="1" ht="24.75" customHeight="1">
      <c r="A7" s="79">
        <v>1</v>
      </c>
      <c r="B7" s="79" t="s">
        <v>262</v>
      </c>
      <c r="C7" s="80" t="s">
        <v>263</v>
      </c>
      <c r="D7" s="81">
        <v>3.62</v>
      </c>
      <c r="E7" s="81">
        <v>6.20000000002285E-05</v>
      </c>
      <c r="F7" s="80" t="s">
        <v>264</v>
      </c>
    </row>
    <row r="8" spans="1:6" s="69" customFormat="1" ht="24.75" customHeight="1">
      <c r="A8" s="79">
        <v>2</v>
      </c>
      <c r="B8" s="79" t="s">
        <v>265</v>
      </c>
      <c r="C8" s="80" t="s">
        <v>266</v>
      </c>
      <c r="D8" s="81">
        <v>6.8</v>
      </c>
      <c r="E8" s="81">
        <v>6.8</v>
      </c>
      <c r="F8" s="80" t="s">
        <v>267</v>
      </c>
    </row>
    <row r="9" spans="1:6" s="69" customFormat="1" ht="24.75" customHeight="1">
      <c r="A9" s="79">
        <v>3</v>
      </c>
      <c r="B9" s="79" t="s">
        <v>268</v>
      </c>
      <c r="C9" s="80" t="s">
        <v>269</v>
      </c>
      <c r="D9" s="81">
        <v>2.646</v>
      </c>
      <c r="E9" s="81">
        <v>0.06599999999999984</v>
      </c>
      <c r="F9" s="80" t="s">
        <v>270</v>
      </c>
    </row>
    <row r="10" spans="1:6" s="69" customFormat="1" ht="30" customHeight="1">
      <c r="A10" s="79">
        <v>4</v>
      </c>
      <c r="B10" s="79" t="s">
        <v>268</v>
      </c>
      <c r="C10" s="82" t="s">
        <v>271</v>
      </c>
      <c r="D10" s="81">
        <v>30.5</v>
      </c>
      <c r="E10" s="81">
        <v>0.0002999999999993008</v>
      </c>
      <c r="F10" s="80" t="s">
        <v>270</v>
      </c>
    </row>
    <row r="11" spans="1:6" s="69" customFormat="1" ht="24.75" customHeight="1">
      <c r="A11" s="79">
        <v>5</v>
      </c>
      <c r="B11" s="79" t="s">
        <v>272</v>
      </c>
      <c r="C11" s="80" t="s">
        <v>273</v>
      </c>
      <c r="D11" s="81">
        <v>15.75</v>
      </c>
      <c r="E11" s="81">
        <v>15.75</v>
      </c>
      <c r="F11" s="80" t="s">
        <v>274</v>
      </c>
    </row>
    <row r="12" spans="1:6" s="69" customFormat="1" ht="24.75" customHeight="1">
      <c r="A12" s="79">
        <v>6</v>
      </c>
      <c r="B12" s="79" t="s">
        <v>272</v>
      </c>
      <c r="C12" s="80" t="s">
        <v>275</v>
      </c>
      <c r="D12" s="81">
        <v>55</v>
      </c>
      <c r="E12" s="81">
        <v>55</v>
      </c>
      <c r="F12" s="80" t="s">
        <v>276</v>
      </c>
    </row>
    <row r="13" spans="1:6" s="69" customFormat="1" ht="24.75" customHeight="1">
      <c r="A13" s="79">
        <v>7</v>
      </c>
      <c r="B13" s="79" t="s">
        <v>272</v>
      </c>
      <c r="C13" s="80" t="s">
        <v>273</v>
      </c>
      <c r="D13" s="81">
        <v>2.64</v>
      </c>
      <c r="E13" s="81">
        <v>2.64</v>
      </c>
      <c r="F13" s="80" t="s">
        <v>274</v>
      </c>
    </row>
    <row r="14" spans="1:6" s="69" customFormat="1" ht="24.75" customHeight="1">
      <c r="A14" s="79">
        <v>8</v>
      </c>
      <c r="B14" s="79" t="s">
        <v>272</v>
      </c>
      <c r="C14" s="80" t="s">
        <v>277</v>
      </c>
      <c r="D14" s="81">
        <v>17.27</v>
      </c>
      <c r="E14" s="81">
        <v>17.27</v>
      </c>
      <c r="F14" s="80" t="s">
        <v>274</v>
      </c>
    </row>
    <row r="15" spans="1:6" s="69" customFormat="1" ht="14.25">
      <c r="A15" s="79">
        <v>9</v>
      </c>
      <c r="B15" s="79" t="s">
        <v>278</v>
      </c>
      <c r="C15" s="82" t="s">
        <v>279</v>
      </c>
      <c r="D15" s="81">
        <v>372</v>
      </c>
      <c r="E15" s="81">
        <f>98.256118-0.73</f>
        <v>97.526118</v>
      </c>
      <c r="F15" s="80" t="s">
        <v>280</v>
      </c>
    </row>
    <row r="16" spans="1:6" s="69" customFormat="1" ht="14.25">
      <c r="A16" s="79">
        <v>10</v>
      </c>
      <c r="B16" s="79" t="s">
        <v>278</v>
      </c>
      <c r="C16" s="82" t="s">
        <v>281</v>
      </c>
      <c r="D16" s="81">
        <v>93</v>
      </c>
      <c r="E16" s="81">
        <v>73</v>
      </c>
      <c r="F16" s="80" t="s">
        <v>280</v>
      </c>
    </row>
    <row r="17" spans="1:6" s="69" customFormat="1" ht="14.25">
      <c r="A17" s="79">
        <v>11</v>
      </c>
      <c r="B17" s="79" t="s">
        <v>278</v>
      </c>
      <c r="C17" s="82" t="s">
        <v>282</v>
      </c>
      <c r="D17" s="81">
        <v>150</v>
      </c>
      <c r="E17" s="81">
        <v>10</v>
      </c>
      <c r="F17" s="80" t="s">
        <v>280</v>
      </c>
    </row>
    <row r="18" spans="1:6" s="69" customFormat="1" ht="14.25">
      <c r="A18" s="79">
        <v>12</v>
      </c>
      <c r="B18" s="79" t="s">
        <v>278</v>
      </c>
      <c r="C18" s="82" t="s">
        <v>282</v>
      </c>
      <c r="D18" s="81">
        <v>30</v>
      </c>
      <c r="E18" s="81">
        <v>30</v>
      </c>
      <c r="F18" s="80" t="s">
        <v>280</v>
      </c>
    </row>
    <row r="19" spans="1:6" s="69" customFormat="1" ht="24.75" customHeight="1">
      <c r="A19" s="79">
        <v>13</v>
      </c>
      <c r="B19" s="79" t="s">
        <v>278</v>
      </c>
      <c r="C19" s="80" t="s">
        <v>283</v>
      </c>
      <c r="D19" s="81">
        <v>13</v>
      </c>
      <c r="E19" s="81">
        <v>13</v>
      </c>
      <c r="F19" s="80" t="s">
        <v>280</v>
      </c>
    </row>
    <row r="20" spans="1:6" s="69" customFormat="1" ht="24.75" customHeight="1">
      <c r="A20" s="79">
        <v>14</v>
      </c>
      <c r="B20" s="79" t="s">
        <v>284</v>
      </c>
      <c r="C20" s="80" t="s">
        <v>285</v>
      </c>
      <c r="D20" s="81">
        <v>77</v>
      </c>
      <c r="E20" s="81">
        <v>8.962999999999994</v>
      </c>
      <c r="F20" s="80" t="s">
        <v>286</v>
      </c>
    </row>
    <row r="21" spans="1:6" s="69" customFormat="1" ht="24.75" customHeight="1">
      <c r="A21" s="79">
        <v>15</v>
      </c>
      <c r="B21" s="79" t="s">
        <v>284</v>
      </c>
      <c r="C21" s="80" t="s">
        <v>287</v>
      </c>
      <c r="D21" s="81">
        <v>400</v>
      </c>
      <c r="E21" s="81">
        <v>16.14519999999999</v>
      </c>
      <c r="F21" s="80" t="s">
        <v>288</v>
      </c>
    </row>
    <row r="22" spans="1:6" s="69" customFormat="1" ht="24.75" customHeight="1">
      <c r="A22" s="79">
        <v>16</v>
      </c>
      <c r="B22" s="79" t="s">
        <v>284</v>
      </c>
      <c r="C22" s="80" t="s">
        <v>289</v>
      </c>
      <c r="D22" s="81">
        <v>874</v>
      </c>
      <c r="E22" s="81">
        <v>57.46429999999998</v>
      </c>
      <c r="F22" s="80" t="s">
        <v>290</v>
      </c>
    </row>
    <row r="23" spans="1:6" s="69" customFormat="1" ht="24.75" customHeight="1">
      <c r="A23" s="79">
        <v>17</v>
      </c>
      <c r="B23" s="79" t="s">
        <v>284</v>
      </c>
      <c r="C23" s="80" t="s">
        <v>291</v>
      </c>
      <c r="D23" s="81">
        <v>25</v>
      </c>
      <c r="E23" s="81">
        <v>9.991</v>
      </c>
      <c r="F23" s="80" t="s">
        <v>292</v>
      </c>
    </row>
    <row r="24" spans="1:6" s="69" customFormat="1" ht="14.25">
      <c r="A24" s="79">
        <v>18</v>
      </c>
      <c r="B24" s="79" t="s">
        <v>284</v>
      </c>
      <c r="C24" s="82" t="s">
        <v>293</v>
      </c>
      <c r="D24" s="81">
        <v>69.12</v>
      </c>
      <c r="E24" s="81">
        <v>69.12</v>
      </c>
      <c r="F24" s="80" t="s">
        <v>294</v>
      </c>
    </row>
    <row r="25" spans="1:6" s="69" customFormat="1" ht="14.25">
      <c r="A25" s="79">
        <v>19</v>
      </c>
      <c r="B25" s="79" t="s">
        <v>295</v>
      </c>
      <c r="C25" s="82" t="s">
        <v>296</v>
      </c>
      <c r="D25" s="81">
        <v>2</v>
      </c>
      <c r="E25" s="81">
        <v>0.000156000000000045</v>
      </c>
      <c r="F25" s="80" t="s">
        <v>297</v>
      </c>
    </row>
    <row r="26" spans="1:6" s="69" customFormat="1" ht="14.25">
      <c r="A26" s="79">
        <v>20</v>
      </c>
      <c r="B26" s="79" t="s">
        <v>298</v>
      </c>
      <c r="C26" s="82" t="s">
        <v>299</v>
      </c>
      <c r="D26" s="81">
        <v>5</v>
      </c>
      <c r="E26" s="81">
        <v>3</v>
      </c>
      <c r="F26" s="80" t="s">
        <v>300</v>
      </c>
    </row>
    <row r="27" spans="1:6" s="69" customFormat="1" ht="14.25">
      <c r="A27" s="79">
        <v>21</v>
      </c>
      <c r="B27" s="79" t="s">
        <v>298</v>
      </c>
      <c r="C27" s="82" t="s">
        <v>301</v>
      </c>
      <c r="D27" s="81">
        <v>22.5</v>
      </c>
      <c r="E27" s="81">
        <v>11.5</v>
      </c>
      <c r="F27" s="80" t="s">
        <v>300</v>
      </c>
    </row>
    <row r="28" spans="1:6" s="69" customFormat="1" ht="14.25">
      <c r="A28" s="79">
        <v>22</v>
      </c>
      <c r="B28" s="79" t="s">
        <v>298</v>
      </c>
      <c r="C28" s="82" t="s">
        <v>302</v>
      </c>
      <c r="D28" s="81">
        <v>1</v>
      </c>
      <c r="E28" s="81">
        <v>0.6371</v>
      </c>
      <c r="F28" s="80" t="s">
        <v>300</v>
      </c>
    </row>
    <row r="29" spans="1:6" s="69" customFormat="1" ht="14.25">
      <c r="A29" s="79">
        <v>23</v>
      </c>
      <c r="B29" s="79" t="s">
        <v>298</v>
      </c>
      <c r="C29" s="82" t="s">
        <v>303</v>
      </c>
      <c r="D29" s="81">
        <v>9.6</v>
      </c>
      <c r="E29" s="81">
        <v>3.1890409999999996</v>
      </c>
      <c r="F29" s="80" t="s">
        <v>300</v>
      </c>
    </row>
    <row r="30" spans="1:6" s="69" customFormat="1" ht="14.25">
      <c r="A30" s="79">
        <v>24</v>
      </c>
      <c r="B30" s="79" t="s">
        <v>298</v>
      </c>
      <c r="C30" s="82" t="s">
        <v>302</v>
      </c>
      <c r="D30" s="81">
        <v>4</v>
      </c>
      <c r="E30" s="81">
        <v>2</v>
      </c>
      <c r="F30" s="80" t="s">
        <v>300</v>
      </c>
    </row>
    <row r="31" spans="1:6" s="69" customFormat="1" ht="14.25">
      <c r="A31" s="79">
        <v>25</v>
      </c>
      <c r="B31" s="79" t="s">
        <v>298</v>
      </c>
      <c r="C31" s="82" t="s">
        <v>302</v>
      </c>
      <c r="D31" s="81">
        <v>6</v>
      </c>
      <c r="E31" s="81">
        <v>1.4286089999999998</v>
      </c>
      <c r="F31" s="80" t="s">
        <v>300</v>
      </c>
    </row>
    <row r="32" spans="1:6" s="69" customFormat="1" ht="14.25">
      <c r="A32" s="79">
        <v>26</v>
      </c>
      <c r="B32" s="79" t="s">
        <v>298</v>
      </c>
      <c r="C32" s="82" t="s">
        <v>304</v>
      </c>
      <c r="D32" s="81">
        <v>0.5</v>
      </c>
      <c r="E32" s="81">
        <v>0.5</v>
      </c>
      <c r="F32" s="80" t="s">
        <v>300</v>
      </c>
    </row>
    <row r="33" spans="1:6" s="69" customFormat="1" ht="14.25">
      <c r="A33" s="79">
        <v>27</v>
      </c>
      <c r="B33" s="79" t="s">
        <v>298</v>
      </c>
      <c r="C33" s="82" t="s">
        <v>305</v>
      </c>
      <c r="D33" s="81">
        <v>4</v>
      </c>
      <c r="E33" s="81">
        <v>2</v>
      </c>
      <c r="F33" s="80" t="s">
        <v>300</v>
      </c>
    </row>
    <row r="34" spans="1:6" s="69" customFormat="1" ht="24.75" customHeight="1">
      <c r="A34" s="79">
        <v>28</v>
      </c>
      <c r="B34" s="79" t="s">
        <v>306</v>
      </c>
      <c r="C34" s="80" t="s">
        <v>307</v>
      </c>
      <c r="D34" s="81">
        <v>156.55</v>
      </c>
      <c r="E34" s="81">
        <v>21.981480000000005</v>
      </c>
      <c r="F34" s="80" t="s">
        <v>308</v>
      </c>
    </row>
    <row r="35" spans="1:6" s="69" customFormat="1" ht="24.75" customHeight="1">
      <c r="A35" s="79">
        <v>29</v>
      </c>
      <c r="B35" s="79" t="s">
        <v>306</v>
      </c>
      <c r="C35" s="80" t="s">
        <v>309</v>
      </c>
      <c r="D35" s="81">
        <v>161</v>
      </c>
      <c r="E35" s="81">
        <v>0.03304399999998964</v>
      </c>
      <c r="F35" s="80" t="s">
        <v>310</v>
      </c>
    </row>
    <row r="36" spans="1:6" s="69" customFormat="1" ht="14.25">
      <c r="A36" s="79">
        <v>30</v>
      </c>
      <c r="B36" s="79" t="s">
        <v>50</v>
      </c>
      <c r="C36" s="82" t="s">
        <v>311</v>
      </c>
      <c r="D36" s="81">
        <v>20</v>
      </c>
      <c r="E36" s="81">
        <v>0.4314999999999998</v>
      </c>
      <c r="F36" s="80" t="s">
        <v>312</v>
      </c>
    </row>
    <row r="37" spans="1:6" s="69" customFormat="1" ht="30" customHeight="1">
      <c r="A37" s="79">
        <v>31</v>
      </c>
      <c r="B37" s="79" t="s">
        <v>50</v>
      </c>
      <c r="C37" s="82" t="s">
        <v>313</v>
      </c>
      <c r="D37" s="81">
        <v>1</v>
      </c>
      <c r="E37" s="81">
        <v>1</v>
      </c>
      <c r="F37" s="80" t="s">
        <v>314</v>
      </c>
    </row>
    <row r="38" spans="1:6" s="69" customFormat="1" ht="24.75" customHeight="1">
      <c r="A38" s="79">
        <v>32</v>
      </c>
      <c r="B38" s="79" t="s">
        <v>50</v>
      </c>
      <c r="C38" s="80" t="s">
        <v>315</v>
      </c>
      <c r="D38" s="81">
        <v>7</v>
      </c>
      <c r="E38" s="81">
        <v>7</v>
      </c>
      <c r="F38" s="80" t="s">
        <v>314</v>
      </c>
    </row>
    <row r="39" spans="1:6" s="69" customFormat="1" ht="14.25">
      <c r="A39" s="79">
        <v>33</v>
      </c>
      <c r="B39" s="79" t="s">
        <v>50</v>
      </c>
      <c r="C39" s="82" t="s">
        <v>316</v>
      </c>
      <c r="D39" s="81">
        <v>9</v>
      </c>
      <c r="E39" s="81">
        <v>1.5499999999999998</v>
      </c>
      <c r="F39" s="80" t="s">
        <v>52</v>
      </c>
    </row>
    <row r="40" spans="1:6" s="69" customFormat="1" ht="24.75" customHeight="1">
      <c r="A40" s="79">
        <v>34</v>
      </c>
      <c r="B40" s="79" t="s">
        <v>317</v>
      </c>
      <c r="C40" s="80" t="s">
        <v>318</v>
      </c>
      <c r="D40" s="81">
        <v>20</v>
      </c>
      <c r="E40" s="81">
        <v>20</v>
      </c>
      <c r="F40" s="80" t="s">
        <v>319</v>
      </c>
    </row>
    <row r="41" spans="1:6" s="69" customFormat="1" ht="24.75" customHeight="1">
      <c r="A41" s="79">
        <v>35</v>
      </c>
      <c r="B41" s="79" t="s">
        <v>317</v>
      </c>
      <c r="C41" s="80" t="s">
        <v>320</v>
      </c>
      <c r="D41" s="81">
        <v>16</v>
      </c>
      <c r="E41" s="81">
        <v>16</v>
      </c>
      <c r="F41" s="80" t="s">
        <v>319</v>
      </c>
    </row>
    <row r="42" spans="1:6" s="69" customFormat="1" ht="24.75" customHeight="1">
      <c r="A42" s="79">
        <v>36</v>
      </c>
      <c r="B42" s="79" t="s">
        <v>317</v>
      </c>
      <c r="C42" s="80" t="s">
        <v>321</v>
      </c>
      <c r="D42" s="81">
        <v>30</v>
      </c>
      <c r="E42" s="81">
        <v>30</v>
      </c>
      <c r="F42" s="80" t="s">
        <v>319</v>
      </c>
    </row>
    <row r="43" spans="1:6" s="69" customFormat="1" ht="24.75" customHeight="1">
      <c r="A43" s="79">
        <v>37</v>
      </c>
      <c r="B43" s="79" t="s">
        <v>317</v>
      </c>
      <c r="C43" s="80" t="s">
        <v>322</v>
      </c>
      <c r="D43" s="81">
        <v>0.75</v>
      </c>
      <c r="E43" s="81">
        <v>0.75</v>
      </c>
      <c r="F43" s="80" t="s">
        <v>323</v>
      </c>
    </row>
    <row r="44" spans="1:6" s="69" customFormat="1" ht="30" customHeight="1">
      <c r="A44" s="79">
        <v>38</v>
      </c>
      <c r="B44" s="79" t="s">
        <v>317</v>
      </c>
      <c r="C44" s="82" t="s">
        <v>324</v>
      </c>
      <c r="D44" s="81">
        <v>55</v>
      </c>
      <c r="E44" s="81">
        <v>0.0861500000000035</v>
      </c>
      <c r="F44" s="80" t="s">
        <v>325</v>
      </c>
    </row>
    <row r="45" spans="1:6" s="69" customFormat="1" ht="14.25">
      <c r="A45" s="79">
        <v>39</v>
      </c>
      <c r="B45" s="79" t="s">
        <v>317</v>
      </c>
      <c r="C45" s="82" t="s">
        <v>326</v>
      </c>
      <c r="D45" s="81">
        <v>10</v>
      </c>
      <c r="E45" s="81">
        <v>0.0030000000000001137</v>
      </c>
      <c r="F45" s="80" t="s">
        <v>327</v>
      </c>
    </row>
    <row r="46" spans="1:6" s="69" customFormat="1" ht="24.75" customHeight="1">
      <c r="A46" s="79">
        <v>40</v>
      </c>
      <c r="B46" s="79" t="s">
        <v>317</v>
      </c>
      <c r="C46" s="80" t="s">
        <v>328</v>
      </c>
      <c r="D46" s="81">
        <v>369</v>
      </c>
      <c r="E46" s="81">
        <v>369</v>
      </c>
      <c r="F46" s="80" t="s">
        <v>325</v>
      </c>
    </row>
    <row r="47" spans="1:6" s="69" customFormat="1" ht="30" customHeight="1">
      <c r="A47" s="79">
        <v>41</v>
      </c>
      <c r="B47" s="79" t="s">
        <v>317</v>
      </c>
      <c r="C47" s="82" t="s">
        <v>329</v>
      </c>
      <c r="D47" s="81">
        <v>40</v>
      </c>
      <c r="E47" s="81">
        <v>40</v>
      </c>
      <c r="F47" s="80" t="s">
        <v>325</v>
      </c>
    </row>
    <row r="48" spans="1:6" s="69" customFormat="1" ht="24.75" customHeight="1">
      <c r="A48" s="79">
        <v>42</v>
      </c>
      <c r="B48" s="79" t="s">
        <v>53</v>
      </c>
      <c r="C48" s="80" t="s">
        <v>330</v>
      </c>
      <c r="D48" s="81">
        <v>3000</v>
      </c>
      <c r="E48" s="81">
        <v>3000</v>
      </c>
      <c r="F48" s="80" t="s">
        <v>64</v>
      </c>
    </row>
    <row r="49" spans="1:6" s="69" customFormat="1" ht="14.25">
      <c r="A49" s="79">
        <v>43</v>
      </c>
      <c r="B49" s="79" t="s">
        <v>53</v>
      </c>
      <c r="C49" s="82" t="s">
        <v>331</v>
      </c>
      <c r="D49" s="81">
        <v>165</v>
      </c>
      <c r="E49" s="81">
        <v>165</v>
      </c>
      <c r="F49" s="80" t="s">
        <v>64</v>
      </c>
    </row>
    <row r="50" spans="1:6" s="69" customFormat="1" ht="14.25">
      <c r="A50" s="79">
        <v>44</v>
      </c>
      <c r="B50" s="79" t="s">
        <v>53</v>
      </c>
      <c r="C50" s="82" t="s">
        <v>332</v>
      </c>
      <c r="D50" s="81">
        <v>55</v>
      </c>
      <c r="E50" s="81">
        <v>55</v>
      </c>
      <c r="F50" s="80" t="s">
        <v>333</v>
      </c>
    </row>
    <row r="51" spans="1:6" s="69" customFormat="1" ht="24.75" customHeight="1">
      <c r="A51" s="79">
        <v>45</v>
      </c>
      <c r="B51" s="79" t="s">
        <v>53</v>
      </c>
      <c r="C51" s="80" t="s">
        <v>334</v>
      </c>
      <c r="D51" s="81">
        <v>4.96</v>
      </c>
      <c r="E51" s="81">
        <v>4.96</v>
      </c>
      <c r="F51" s="80" t="s">
        <v>335</v>
      </c>
    </row>
    <row r="52" spans="1:6" s="69" customFormat="1" ht="24.75" customHeight="1">
      <c r="A52" s="79">
        <v>46</v>
      </c>
      <c r="B52" s="79" t="s">
        <v>53</v>
      </c>
      <c r="C52" s="80" t="s">
        <v>336</v>
      </c>
      <c r="D52" s="81">
        <v>35.26</v>
      </c>
      <c r="E52" s="81">
        <v>35.26</v>
      </c>
      <c r="F52" s="80" t="s">
        <v>335</v>
      </c>
    </row>
    <row r="53" spans="1:6" s="69" customFormat="1" ht="24.75" customHeight="1">
      <c r="A53" s="79">
        <v>47</v>
      </c>
      <c r="B53" s="79" t="s">
        <v>53</v>
      </c>
      <c r="C53" s="80" t="s">
        <v>337</v>
      </c>
      <c r="D53" s="81">
        <v>44.74</v>
      </c>
      <c r="E53" s="81">
        <v>44.74</v>
      </c>
      <c r="F53" s="80" t="s">
        <v>335</v>
      </c>
    </row>
    <row r="54" spans="1:6" s="69" customFormat="1" ht="24.75" customHeight="1">
      <c r="A54" s="79">
        <v>48</v>
      </c>
      <c r="B54" s="79" t="s">
        <v>53</v>
      </c>
      <c r="C54" s="80" t="s">
        <v>334</v>
      </c>
      <c r="D54" s="81">
        <v>27.36</v>
      </c>
      <c r="E54" s="81">
        <v>27.36</v>
      </c>
      <c r="F54" s="80" t="s">
        <v>335</v>
      </c>
    </row>
    <row r="55" spans="1:6" s="69" customFormat="1" ht="24.75" customHeight="1">
      <c r="A55" s="79">
        <v>49</v>
      </c>
      <c r="B55" s="79" t="s">
        <v>53</v>
      </c>
      <c r="C55" s="80" t="s">
        <v>338</v>
      </c>
      <c r="D55" s="81">
        <v>541.29</v>
      </c>
      <c r="E55" s="81">
        <v>541.29</v>
      </c>
      <c r="F55" s="80" t="s">
        <v>339</v>
      </c>
    </row>
    <row r="56" spans="1:6" s="69" customFormat="1" ht="14.25">
      <c r="A56" s="79">
        <v>50</v>
      </c>
      <c r="B56" s="79" t="s">
        <v>53</v>
      </c>
      <c r="C56" s="82" t="s">
        <v>340</v>
      </c>
      <c r="D56" s="81">
        <v>0.42</v>
      </c>
      <c r="E56" s="81">
        <v>0.42</v>
      </c>
      <c r="F56" s="80" t="s">
        <v>335</v>
      </c>
    </row>
    <row r="57" spans="1:6" s="69" customFormat="1" ht="14.25">
      <c r="A57" s="79">
        <v>51</v>
      </c>
      <c r="B57" s="79" t="s">
        <v>53</v>
      </c>
      <c r="C57" s="82" t="s">
        <v>341</v>
      </c>
      <c r="D57" s="81">
        <v>24.45</v>
      </c>
      <c r="E57" s="81">
        <v>24.45</v>
      </c>
      <c r="F57" s="80" t="s">
        <v>335</v>
      </c>
    </row>
    <row r="58" spans="1:6" s="69" customFormat="1" ht="24.75" customHeight="1">
      <c r="A58" s="79">
        <v>52</v>
      </c>
      <c r="B58" s="79" t="s">
        <v>53</v>
      </c>
      <c r="C58" s="80" t="s">
        <v>342</v>
      </c>
      <c r="D58" s="81">
        <v>1.68</v>
      </c>
      <c r="E58" s="81">
        <v>1.68</v>
      </c>
      <c r="F58" s="80" t="s">
        <v>335</v>
      </c>
    </row>
    <row r="59" spans="1:6" s="69" customFormat="1" ht="24.75" customHeight="1">
      <c r="A59" s="79">
        <v>53</v>
      </c>
      <c r="B59" s="79" t="s">
        <v>53</v>
      </c>
      <c r="C59" s="80" t="s">
        <v>342</v>
      </c>
      <c r="D59" s="81">
        <v>6.68</v>
      </c>
      <c r="E59" s="81">
        <v>6.68</v>
      </c>
      <c r="F59" s="80" t="s">
        <v>335</v>
      </c>
    </row>
    <row r="60" spans="1:6" s="69" customFormat="1" ht="24.75" customHeight="1">
      <c r="A60" s="79">
        <v>54</v>
      </c>
      <c r="B60" s="79" t="s">
        <v>53</v>
      </c>
      <c r="C60" s="80" t="s">
        <v>343</v>
      </c>
      <c r="D60" s="81">
        <v>75</v>
      </c>
      <c r="E60" s="81">
        <v>75</v>
      </c>
      <c r="F60" s="80" t="s">
        <v>339</v>
      </c>
    </row>
    <row r="61" spans="1:6" s="69" customFormat="1" ht="14.25">
      <c r="A61" s="79">
        <v>55</v>
      </c>
      <c r="B61" s="79" t="s">
        <v>53</v>
      </c>
      <c r="C61" s="82" t="s">
        <v>344</v>
      </c>
      <c r="D61" s="81">
        <v>22</v>
      </c>
      <c r="E61" s="81">
        <v>22</v>
      </c>
      <c r="F61" s="80" t="s">
        <v>62</v>
      </c>
    </row>
    <row r="62" spans="1:6" s="69" customFormat="1" ht="14.25">
      <c r="A62" s="79">
        <v>56</v>
      </c>
      <c r="B62" s="79" t="s">
        <v>53</v>
      </c>
      <c r="C62" s="82" t="s">
        <v>345</v>
      </c>
      <c r="D62" s="81">
        <v>1.9</v>
      </c>
      <c r="E62" s="81">
        <v>1.9</v>
      </c>
      <c r="F62" s="80" t="s">
        <v>62</v>
      </c>
    </row>
    <row r="63" spans="1:6" s="69" customFormat="1" ht="24.75" customHeight="1">
      <c r="A63" s="79">
        <v>57</v>
      </c>
      <c r="B63" s="79" t="s">
        <v>53</v>
      </c>
      <c r="C63" s="80" t="s">
        <v>346</v>
      </c>
      <c r="D63" s="81">
        <v>10</v>
      </c>
      <c r="E63" s="81">
        <v>10</v>
      </c>
      <c r="F63" s="80" t="s">
        <v>60</v>
      </c>
    </row>
    <row r="64" spans="1:6" s="69" customFormat="1" ht="24.75" customHeight="1">
      <c r="A64" s="79">
        <v>58</v>
      </c>
      <c r="B64" s="79" t="s">
        <v>53</v>
      </c>
      <c r="C64" s="80" t="s">
        <v>347</v>
      </c>
      <c r="D64" s="81">
        <v>36.765</v>
      </c>
      <c r="E64" s="81">
        <v>36.765</v>
      </c>
      <c r="F64" s="80" t="s">
        <v>60</v>
      </c>
    </row>
    <row r="65" spans="1:6" s="69" customFormat="1" ht="24.75" customHeight="1">
      <c r="A65" s="79">
        <v>59</v>
      </c>
      <c r="B65" s="79" t="s">
        <v>53</v>
      </c>
      <c r="C65" s="80" t="s">
        <v>348</v>
      </c>
      <c r="D65" s="81">
        <v>50</v>
      </c>
      <c r="E65" s="81">
        <v>50</v>
      </c>
      <c r="F65" s="80" t="s">
        <v>60</v>
      </c>
    </row>
    <row r="66" spans="1:6" s="69" customFormat="1" ht="24.75" customHeight="1">
      <c r="A66" s="79">
        <v>60</v>
      </c>
      <c r="B66" s="79" t="s">
        <v>53</v>
      </c>
      <c r="C66" s="80" t="s">
        <v>349</v>
      </c>
      <c r="D66" s="81">
        <v>50</v>
      </c>
      <c r="E66" s="81">
        <v>50</v>
      </c>
      <c r="F66" s="80" t="s">
        <v>60</v>
      </c>
    </row>
    <row r="67" spans="1:6" s="69" customFormat="1" ht="24.75" customHeight="1">
      <c r="A67" s="79">
        <v>61</v>
      </c>
      <c r="B67" s="79" t="s">
        <v>53</v>
      </c>
      <c r="C67" s="80" t="s">
        <v>350</v>
      </c>
      <c r="D67" s="81">
        <v>38.3</v>
      </c>
      <c r="E67" s="81">
        <v>38.3</v>
      </c>
      <c r="F67" s="80" t="s">
        <v>351</v>
      </c>
    </row>
    <row r="68" spans="1:6" s="69" customFormat="1" ht="24.75" customHeight="1">
      <c r="A68" s="79">
        <v>62</v>
      </c>
      <c r="B68" s="79" t="s">
        <v>53</v>
      </c>
      <c r="C68" s="80" t="s">
        <v>352</v>
      </c>
      <c r="D68" s="81">
        <v>53</v>
      </c>
      <c r="E68" s="81">
        <v>0.4061499999999967</v>
      </c>
      <c r="F68" s="80" t="s">
        <v>60</v>
      </c>
    </row>
    <row r="69" spans="1:6" s="69" customFormat="1" ht="24.75" customHeight="1">
      <c r="A69" s="79">
        <v>63</v>
      </c>
      <c r="B69" s="79" t="s">
        <v>53</v>
      </c>
      <c r="C69" s="80" t="s">
        <v>353</v>
      </c>
      <c r="D69" s="81">
        <v>18</v>
      </c>
      <c r="E69" s="81">
        <v>2.619999999999999</v>
      </c>
      <c r="F69" s="80" t="s">
        <v>354</v>
      </c>
    </row>
    <row r="70" spans="1:6" s="69" customFormat="1" ht="14.25">
      <c r="A70" s="79">
        <v>64</v>
      </c>
      <c r="B70" s="79" t="s">
        <v>53</v>
      </c>
      <c r="C70" s="82" t="s">
        <v>355</v>
      </c>
      <c r="D70" s="81">
        <v>5.22</v>
      </c>
      <c r="E70" s="81">
        <v>5.22</v>
      </c>
      <c r="F70" s="80" t="s">
        <v>335</v>
      </c>
    </row>
    <row r="71" spans="1:6" s="69" customFormat="1" ht="24.75" customHeight="1">
      <c r="A71" s="79">
        <v>65</v>
      </c>
      <c r="B71" s="79" t="s">
        <v>53</v>
      </c>
      <c r="C71" s="80" t="s">
        <v>356</v>
      </c>
      <c r="D71" s="81">
        <v>10</v>
      </c>
      <c r="E71" s="81">
        <v>10</v>
      </c>
      <c r="F71" s="80" t="s">
        <v>351</v>
      </c>
    </row>
    <row r="72" spans="1:6" s="69" customFormat="1" ht="24.75" customHeight="1">
      <c r="A72" s="79">
        <v>66</v>
      </c>
      <c r="B72" s="79" t="s">
        <v>53</v>
      </c>
      <c r="C72" s="80" t="s">
        <v>356</v>
      </c>
      <c r="D72" s="81">
        <v>29.4</v>
      </c>
      <c r="E72" s="81">
        <v>29.4</v>
      </c>
      <c r="F72" s="80" t="s">
        <v>351</v>
      </c>
    </row>
    <row r="73" spans="1:6" s="69" customFormat="1" ht="24.75" customHeight="1">
      <c r="A73" s="79">
        <v>67</v>
      </c>
      <c r="B73" s="79" t="s">
        <v>53</v>
      </c>
      <c r="C73" s="80" t="s">
        <v>357</v>
      </c>
      <c r="D73" s="81">
        <v>15.5</v>
      </c>
      <c r="E73" s="81">
        <v>15.5</v>
      </c>
      <c r="F73" s="80" t="s">
        <v>351</v>
      </c>
    </row>
    <row r="74" spans="1:6" s="69" customFormat="1" ht="24.75" customHeight="1">
      <c r="A74" s="79">
        <v>68</v>
      </c>
      <c r="B74" s="79" t="s">
        <v>53</v>
      </c>
      <c r="C74" s="80" t="s">
        <v>358</v>
      </c>
      <c r="D74" s="81">
        <v>3</v>
      </c>
      <c r="E74" s="81">
        <v>1.2</v>
      </c>
      <c r="F74" s="80" t="s">
        <v>64</v>
      </c>
    </row>
    <row r="75" spans="1:6" s="69" customFormat="1" ht="24.75" customHeight="1">
      <c r="A75" s="79">
        <v>69</v>
      </c>
      <c r="B75" s="79" t="s">
        <v>53</v>
      </c>
      <c r="C75" s="80" t="s">
        <v>359</v>
      </c>
      <c r="D75" s="81">
        <v>141.907</v>
      </c>
      <c r="E75" s="81">
        <v>141.907</v>
      </c>
      <c r="F75" s="80" t="s">
        <v>64</v>
      </c>
    </row>
    <row r="76" spans="1:6" s="69" customFormat="1" ht="30" customHeight="1">
      <c r="A76" s="79">
        <v>70</v>
      </c>
      <c r="B76" s="79" t="s">
        <v>53</v>
      </c>
      <c r="C76" s="82" t="s">
        <v>360</v>
      </c>
      <c r="D76" s="81">
        <v>12.84</v>
      </c>
      <c r="E76" s="81">
        <v>12.84</v>
      </c>
      <c r="F76" s="80" t="s">
        <v>335</v>
      </c>
    </row>
    <row r="77" spans="1:6" s="69" customFormat="1" ht="24.75" customHeight="1">
      <c r="A77" s="79">
        <v>71</v>
      </c>
      <c r="B77" s="79" t="s">
        <v>53</v>
      </c>
      <c r="C77" s="80" t="s">
        <v>361</v>
      </c>
      <c r="D77" s="81">
        <v>75</v>
      </c>
      <c r="E77" s="81">
        <v>75</v>
      </c>
      <c r="F77" s="80" t="s">
        <v>64</v>
      </c>
    </row>
    <row r="78" spans="1:6" s="69" customFormat="1" ht="24.75" customHeight="1">
      <c r="A78" s="79">
        <v>72</v>
      </c>
      <c r="B78" s="79" t="s">
        <v>53</v>
      </c>
      <c r="C78" s="80" t="s">
        <v>362</v>
      </c>
      <c r="D78" s="81">
        <v>600</v>
      </c>
      <c r="E78" s="81">
        <v>600</v>
      </c>
      <c r="F78" s="80" t="s">
        <v>64</v>
      </c>
    </row>
    <row r="79" spans="1:6" s="69" customFormat="1" ht="24.75" customHeight="1">
      <c r="A79" s="79">
        <v>73</v>
      </c>
      <c r="B79" s="79" t="s">
        <v>53</v>
      </c>
      <c r="C79" s="80" t="s">
        <v>363</v>
      </c>
      <c r="D79" s="81">
        <v>30</v>
      </c>
      <c r="E79" s="81">
        <v>30</v>
      </c>
      <c r="F79" s="80" t="s">
        <v>364</v>
      </c>
    </row>
    <row r="80" spans="1:6" s="69" customFormat="1" ht="24.75" customHeight="1">
      <c r="A80" s="79">
        <v>74</v>
      </c>
      <c r="B80" s="79" t="s">
        <v>53</v>
      </c>
      <c r="C80" s="80" t="s">
        <v>365</v>
      </c>
      <c r="D80" s="81">
        <v>251.1</v>
      </c>
      <c r="E80" s="81">
        <v>251.1</v>
      </c>
      <c r="F80" s="80" t="s">
        <v>351</v>
      </c>
    </row>
    <row r="81" spans="1:6" s="69" customFormat="1" ht="30" customHeight="1">
      <c r="A81" s="79">
        <v>75</v>
      </c>
      <c r="B81" s="79" t="s">
        <v>53</v>
      </c>
      <c r="C81" s="82" t="s">
        <v>366</v>
      </c>
      <c r="D81" s="81">
        <v>183</v>
      </c>
      <c r="E81" s="81">
        <v>183</v>
      </c>
      <c r="F81" s="80" t="s">
        <v>58</v>
      </c>
    </row>
    <row r="82" spans="1:6" s="69" customFormat="1" ht="30" customHeight="1">
      <c r="A82" s="79">
        <v>76</v>
      </c>
      <c r="B82" s="79" t="s">
        <v>53</v>
      </c>
      <c r="C82" s="82" t="s">
        <v>367</v>
      </c>
      <c r="D82" s="81">
        <v>1700</v>
      </c>
      <c r="E82" s="81">
        <v>1700</v>
      </c>
      <c r="F82" s="80" t="s">
        <v>58</v>
      </c>
    </row>
    <row r="83" spans="1:6" s="69" customFormat="1" ht="30" customHeight="1">
      <c r="A83" s="79">
        <v>77</v>
      </c>
      <c r="B83" s="79" t="s">
        <v>53</v>
      </c>
      <c r="C83" s="82" t="s">
        <v>368</v>
      </c>
      <c r="D83" s="81">
        <v>340</v>
      </c>
      <c r="E83" s="81">
        <v>290</v>
      </c>
      <c r="F83" s="80" t="s">
        <v>58</v>
      </c>
    </row>
    <row r="84" spans="1:6" s="69" customFormat="1" ht="24.75" customHeight="1">
      <c r="A84" s="79">
        <v>78</v>
      </c>
      <c r="B84" s="79" t="s">
        <v>53</v>
      </c>
      <c r="C84" s="80" t="s">
        <v>369</v>
      </c>
      <c r="D84" s="81">
        <v>11</v>
      </c>
      <c r="E84" s="81">
        <v>11</v>
      </c>
      <c r="F84" s="80" t="s">
        <v>60</v>
      </c>
    </row>
    <row r="85" spans="1:6" s="69" customFormat="1" ht="24.75" customHeight="1">
      <c r="A85" s="79">
        <v>79</v>
      </c>
      <c r="B85" s="79" t="s">
        <v>53</v>
      </c>
      <c r="C85" s="80" t="s">
        <v>370</v>
      </c>
      <c r="D85" s="81">
        <v>42</v>
      </c>
      <c r="E85" s="81">
        <v>42</v>
      </c>
      <c r="F85" s="80" t="s">
        <v>364</v>
      </c>
    </row>
    <row r="86" spans="1:6" s="69" customFormat="1" ht="24.75" customHeight="1">
      <c r="A86" s="79">
        <v>80</v>
      </c>
      <c r="B86" s="79" t="s">
        <v>53</v>
      </c>
      <c r="C86" s="80" t="s">
        <v>371</v>
      </c>
      <c r="D86" s="81">
        <v>240</v>
      </c>
      <c r="E86" s="81">
        <v>240</v>
      </c>
      <c r="F86" s="80" t="s">
        <v>364</v>
      </c>
    </row>
    <row r="87" spans="1:6" s="69" customFormat="1" ht="24.75" customHeight="1">
      <c r="A87" s="79">
        <v>81</v>
      </c>
      <c r="B87" s="79" t="s">
        <v>53</v>
      </c>
      <c r="C87" s="80" t="s">
        <v>372</v>
      </c>
      <c r="D87" s="81">
        <v>30</v>
      </c>
      <c r="E87" s="81">
        <v>30</v>
      </c>
      <c r="F87" s="80" t="s">
        <v>364</v>
      </c>
    </row>
    <row r="88" spans="1:6" s="69" customFormat="1" ht="24.75" customHeight="1">
      <c r="A88" s="79">
        <v>82</v>
      </c>
      <c r="B88" s="79" t="s">
        <v>53</v>
      </c>
      <c r="C88" s="80" t="s">
        <v>373</v>
      </c>
      <c r="D88" s="81">
        <v>116</v>
      </c>
      <c r="E88" s="81">
        <v>116</v>
      </c>
      <c r="F88" s="80" t="s">
        <v>364</v>
      </c>
    </row>
    <row r="89" spans="1:6" s="69" customFormat="1" ht="24.75" customHeight="1">
      <c r="A89" s="79">
        <v>83</v>
      </c>
      <c r="B89" s="79" t="s">
        <v>53</v>
      </c>
      <c r="C89" s="80" t="s">
        <v>374</v>
      </c>
      <c r="D89" s="81">
        <v>50</v>
      </c>
      <c r="E89" s="81">
        <v>50</v>
      </c>
      <c r="F89" s="80" t="s">
        <v>351</v>
      </c>
    </row>
    <row r="90" spans="1:6" s="69" customFormat="1" ht="24.75" customHeight="1">
      <c r="A90" s="79">
        <v>84</v>
      </c>
      <c r="B90" s="79" t="s">
        <v>53</v>
      </c>
      <c r="C90" s="80" t="s">
        <v>375</v>
      </c>
      <c r="D90" s="81">
        <v>280.3</v>
      </c>
      <c r="E90" s="81">
        <v>280.3</v>
      </c>
      <c r="F90" s="80" t="s">
        <v>60</v>
      </c>
    </row>
    <row r="91" spans="1:6" s="69" customFormat="1" ht="24.75" customHeight="1">
      <c r="A91" s="79">
        <v>85</v>
      </c>
      <c r="B91" s="79" t="s">
        <v>53</v>
      </c>
      <c r="C91" s="80" t="s">
        <v>375</v>
      </c>
      <c r="D91" s="81">
        <v>19.7</v>
      </c>
      <c r="E91" s="81">
        <v>19.7</v>
      </c>
      <c r="F91" s="80" t="s">
        <v>60</v>
      </c>
    </row>
    <row r="92" spans="1:6" s="69" customFormat="1" ht="24.75" customHeight="1">
      <c r="A92" s="79">
        <v>86</v>
      </c>
      <c r="B92" s="79" t="s">
        <v>53</v>
      </c>
      <c r="C92" s="80" t="s">
        <v>376</v>
      </c>
      <c r="D92" s="81">
        <v>56</v>
      </c>
      <c r="E92" s="81">
        <v>0.02499999999999858</v>
      </c>
      <c r="F92" s="80" t="s">
        <v>60</v>
      </c>
    </row>
    <row r="93" spans="1:6" s="69" customFormat="1" ht="24.75" customHeight="1">
      <c r="A93" s="79">
        <v>87</v>
      </c>
      <c r="B93" s="79" t="s">
        <v>53</v>
      </c>
      <c r="C93" s="80" t="s">
        <v>377</v>
      </c>
      <c r="D93" s="81">
        <v>7.52</v>
      </c>
      <c r="E93" s="81">
        <v>7.52</v>
      </c>
      <c r="F93" s="80" t="s">
        <v>335</v>
      </c>
    </row>
    <row r="94" spans="1:6" s="69" customFormat="1" ht="14.25">
      <c r="A94" s="79">
        <v>88</v>
      </c>
      <c r="B94" s="79" t="s">
        <v>67</v>
      </c>
      <c r="C94" s="82" t="s">
        <v>378</v>
      </c>
      <c r="D94" s="81">
        <v>130</v>
      </c>
      <c r="E94" s="81">
        <v>96</v>
      </c>
      <c r="F94" s="80" t="s">
        <v>379</v>
      </c>
    </row>
    <row r="95" spans="1:6" s="69" customFormat="1" ht="14.25">
      <c r="A95" s="79">
        <v>89</v>
      </c>
      <c r="B95" s="79" t="s">
        <v>67</v>
      </c>
      <c r="C95" s="82" t="s">
        <v>380</v>
      </c>
      <c r="D95" s="81">
        <v>6</v>
      </c>
      <c r="E95" s="81">
        <v>0.07699999999999996</v>
      </c>
      <c r="F95" s="80" t="s">
        <v>381</v>
      </c>
    </row>
    <row r="96" spans="1:6" s="69" customFormat="1" ht="14.25">
      <c r="A96" s="79">
        <v>90</v>
      </c>
      <c r="B96" s="79" t="s">
        <v>67</v>
      </c>
      <c r="C96" s="82" t="s">
        <v>382</v>
      </c>
      <c r="D96" s="81">
        <v>968</v>
      </c>
      <c r="E96" s="81">
        <v>820</v>
      </c>
      <c r="F96" s="80" t="s">
        <v>383</v>
      </c>
    </row>
    <row r="97" spans="1:6" s="69" customFormat="1" ht="14.25">
      <c r="A97" s="79">
        <v>91</v>
      </c>
      <c r="B97" s="79" t="s">
        <v>67</v>
      </c>
      <c r="C97" s="82" t="s">
        <v>384</v>
      </c>
      <c r="D97" s="81">
        <v>969</v>
      </c>
      <c r="E97" s="81">
        <v>798</v>
      </c>
      <c r="F97" s="80" t="s">
        <v>383</v>
      </c>
    </row>
    <row r="98" spans="1:6" s="69" customFormat="1" ht="30" customHeight="1">
      <c r="A98" s="79">
        <v>92</v>
      </c>
      <c r="B98" s="79" t="s">
        <v>67</v>
      </c>
      <c r="C98" s="82" t="s">
        <v>385</v>
      </c>
      <c r="D98" s="81">
        <v>970</v>
      </c>
      <c r="E98" s="81">
        <v>814</v>
      </c>
      <c r="F98" s="80" t="s">
        <v>383</v>
      </c>
    </row>
    <row r="99" spans="1:6" s="69" customFormat="1" ht="14.25">
      <c r="A99" s="79">
        <v>93</v>
      </c>
      <c r="B99" s="79" t="s">
        <v>67</v>
      </c>
      <c r="C99" s="82" t="s">
        <v>386</v>
      </c>
      <c r="D99" s="81">
        <v>3975</v>
      </c>
      <c r="E99" s="81">
        <v>3484</v>
      </c>
      <c r="F99" s="80" t="s">
        <v>387</v>
      </c>
    </row>
    <row r="100" spans="1:6" s="69" customFormat="1" ht="14.25">
      <c r="A100" s="79">
        <v>94</v>
      </c>
      <c r="B100" s="79" t="s">
        <v>67</v>
      </c>
      <c r="C100" s="82" t="s">
        <v>386</v>
      </c>
      <c r="D100" s="81">
        <v>25</v>
      </c>
      <c r="E100" s="81">
        <v>25</v>
      </c>
      <c r="F100" s="80" t="s">
        <v>387</v>
      </c>
    </row>
    <row r="101" spans="1:6" s="69" customFormat="1" ht="24.75" customHeight="1">
      <c r="A101" s="79">
        <v>95</v>
      </c>
      <c r="B101" s="79" t="s">
        <v>67</v>
      </c>
      <c r="C101" s="80" t="s">
        <v>388</v>
      </c>
      <c r="D101" s="81">
        <v>86</v>
      </c>
      <c r="E101" s="81">
        <v>86</v>
      </c>
      <c r="F101" s="80" t="s">
        <v>381</v>
      </c>
    </row>
    <row r="102" spans="1:6" s="69" customFormat="1" ht="14.25">
      <c r="A102" s="79">
        <v>96</v>
      </c>
      <c r="B102" s="79" t="s">
        <v>67</v>
      </c>
      <c r="C102" s="82" t="s">
        <v>389</v>
      </c>
      <c r="D102" s="81">
        <v>117</v>
      </c>
      <c r="E102" s="81">
        <v>117</v>
      </c>
      <c r="F102" s="80" t="s">
        <v>383</v>
      </c>
    </row>
    <row r="103" spans="1:6" s="69" customFormat="1" ht="14.25">
      <c r="A103" s="79">
        <v>97</v>
      </c>
      <c r="B103" s="79" t="s">
        <v>67</v>
      </c>
      <c r="C103" s="82" t="s">
        <v>390</v>
      </c>
      <c r="D103" s="81">
        <v>115</v>
      </c>
      <c r="E103" s="81">
        <v>115</v>
      </c>
      <c r="F103" s="80" t="s">
        <v>383</v>
      </c>
    </row>
    <row r="104" spans="1:6" s="69" customFormat="1" ht="30" customHeight="1">
      <c r="A104" s="79">
        <v>98</v>
      </c>
      <c r="B104" s="79" t="s">
        <v>67</v>
      </c>
      <c r="C104" s="82" t="s">
        <v>391</v>
      </c>
      <c r="D104" s="81">
        <v>125</v>
      </c>
      <c r="E104" s="81">
        <v>125</v>
      </c>
      <c r="F104" s="80" t="s">
        <v>383</v>
      </c>
    </row>
    <row r="105" spans="1:6" s="69" customFormat="1" ht="24.75" customHeight="1">
      <c r="A105" s="79">
        <v>99</v>
      </c>
      <c r="B105" s="79" t="s">
        <v>67</v>
      </c>
      <c r="C105" s="80" t="s">
        <v>392</v>
      </c>
      <c r="D105" s="81">
        <v>55</v>
      </c>
      <c r="E105" s="81">
        <v>55</v>
      </c>
      <c r="F105" s="80" t="s">
        <v>379</v>
      </c>
    </row>
    <row r="106" spans="1:6" s="69" customFormat="1" ht="24.75" customHeight="1">
      <c r="A106" s="79">
        <v>100</v>
      </c>
      <c r="B106" s="79" t="s">
        <v>67</v>
      </c>
      <c r="C106" s="80" t="s">
        <v>393</v>
      </c>
      <c r="D106" s="81">
        <v>45</v>
      </c>
      <c r="E106" s="81">
        <v>1.063600000000001</v>
      </c>
      <c r="F106" s="80" t="s">
        <v>394</v>
      </c>
    </row>
    <row r="107" spans="1:6" s="69" customFormat="1" ht="24.75" customHeight="1">
      <c r="A107" s="79">
        <v>101</v>
      </c>
      <c r="B107" s="79" t="s">
        <v>67</v>
      </c>
      <c r="C107" s="80" t="s">
        <v>395</v>
      </c>
      <c r="D107" s="81">
        <v>3382</v>
      </c>
      <c r="E107" s="81">
        <v>2982</v>
      </c>
      <c r="F107" s="80" t="s">
        <v>387</v>
      </c>
    </row>
    <row r="108" spans="1:6" s="69" customFormat="1" ht="24.75" customHeight="1">
      <c r="A108" s="79">
        <v>102</v>
      </c>
      <c r="B108" s="79" t="s">
        <v>67</v>
      </c>
      <c r="C108" s="80" t="s">
        <v>396</v>
      </c>
      <c r="D108" s="81">
        <v>110</v>
      </c>
      <c r="E108" s="81">
        <v>110</v>
      </c>
      <c r="F108" s="80" t="s">
        <v>74</v>
      </c>
    </row>
    <row r="109" spans="1:6" s="69" customFormat="1" ht="30" customHeight="1">
      <c r="A109" s="79">
        <v>103</v>
      </c>
      <c r="B109" s="79" t="s">
        <v>67</v>
      </c>
      <c r="C109" s="82" t="s">
        <v>397</v>
      </c>
      <c r="D109" s="81">
        <v>91</v>
      </c>
      <c r="E109" s="81">
        <v>91</v>
      </c>
      <c r="F109" s="80" t="s">
        <v>69</v>
      </c>
    </row>
    <row r="110" spans="1:6" s="69" customFormat="1" ht="24.75" customHeight="1">
      <c r="A110" s="79">
        <v>104</v>
      </c>
      <c r="B110" s="79" t="s">
        <v>67</v>
      </c>
      <c r="C110" s="80" t="s">
        <v>398</v>
      </c>
      <c r="D110" s="81">
        <v>351</v>
      </c>
      <c r="E110" s="81">
        <v>233</v>
      </c>
      <c r="F110" s="80" t="s">
        <v>69</v>
      </c>
    </row>
    <row r="111" spans="1:6" s="69" customFormat="1" ht="24.75" customHeight="1">
      <c r="A111" s="79">
        <v>105</v>
      </c>
      <c r="B111" s="79" t="s">
        <v>75</v>
      </c>
      <c r="C111" s="79" t="s">
        <v>399</v>
      </c>
      <c r="D111" s="83">
        <v>421.23</v>
      </c>
      <c r="E111" s="83">
        <v>172.44580000000002</v>
      </c>
      <c r="F111" s="80" t="s">
        <v>223</v>
      </c>
    </row>
    <row r="112" spans="1:6" s="69" customFormat="1" ht="24.75" customHeight="1">
      <c r="A112" s="79">
        <v>106</v>
      </c>
      <c r="B112" s="79" t="s">
        <v>75</v>
      </c>
      <c r="C112" s="79" t="s">
        <v>400</v>
      </c>
      <c r="D112" s="83">
        <v>1652</v>
      </c>
      <c r="E112" s="83">
        <f>932-555</f>
        <v>377</v>
      </c>
      <c r="F112" s="80" t="s">
        <v>401</v>
      </c>
    </row>
    <row r="113" spans="1:6" s="69" customFormat="1" ht="24.75" customHeight="1">
      <c r="A113" s="79">
        <v>107</v>
      </c>
      <c r="B113" s="79" t="s">
        <v>221</v>
      </c>
      <c r="C113" s="79" t="s">
        <v>402</v>
      </c>
      <c r="D113" s="83">
        <v>450</v>
      </c>
      <c r="E113" s="83">
        <v>450</v>
      </c>
      <c r="F113" s="80" t="s">
        <v>403</v>
      </c>
    </row>
    <row r="114" spans="1:6" s="69" customFormat="1" ht="24.75" customHeight="1">
      <c r="A114" s="79">
        <v>108</v>
      </c>
      <c r="B114" s="79" t="s">
        <v>221</v>
      </c>
      <c r="C114" s="79" t="s">
        <v>404</v>
      </c>
      <c r="D114" s="83">
        <v>1218</v>
      </c>
      <c r="E114" s="83">
        <v>1218</v>
      </c>
      <c r="F114" s="80" t="s">
        <v>403</v>
      </c>
    </row>
    <row r="115" spans="1:6" s="69" customFormat="1" ht="30" customHeight="1">
      <c r="A115" s="79">
        <v>109</v>
      </c>
      <c r="B115" s="79" t="s">
        <v>78</v>
      </c>
      <c r="C115" s="79" t="s">
        <v>405</v>
      </c>
      <c r="D115" s="83">
        <v>180</v>
      </c>
      <c r="E115" s="83">
        <v>135</v>
      </c>
      <c r="F115" s="80" t="s">
        <v>406</v>
      </c>
    </row>
    <row r="116" spans="1:6" s="69" customFormat="1" ht="24.75" customHeight="1">
      <c r="A116" s="79">
        <v>110</v>
      </c>
      <c r="B116" s="79" t="s">
        <v>78</v>
      </c>
      <c r="C116" s="79" t="s">
        <v>407</v>
      </c>
      <c r="D116" s="83">
        <v>147</v>
      </c>
      <c r="E116" s="83">
        <v>110</v>
      </c>
      <c r="F116" s="80" t="s">
        <v>406</v>
      </c>
    </row>
    <row r="117" spans="1:6" s="69" customFormat="1" ht="24.75" customHeight="1">
      <c r="A117" s="79">
        <v>111</v>
      </c>
      <c r="B117" s="79" t="s">
        <v>78</v>
      </c>
      <c r="C117" s="79" t="s">
        <v>408</v>
      </c>
      <c r="D117" s="83">
        <v>47</v>
      </c>
      <c r="E117" s="83">
        <v>35</v>
      </c>
      <c r="F117" s="80" t="s">
        <v>406</v>
      </c>
    </row>
    <row r="118" spans="1:6" s="69" customFormat="1" ht="24.75" customHeight="1">
      <c r="A118" s="79">
        <v>112</v>
      </c>
      <c r="B118" s="79" t="s">
        <v>78</v>
      </c>
      <c r="C118" s="79" t="s">
        <v>409</v>
      </c>
      <c r="D118" s="83">
        <v>495.3</v>
      </c>
      <c r="E118" s="83">
        <v>247.65274000000002</v>
      </c>
      <c r="F118" s="80" t="s">
        <v>80</v>
      </c>
    </row>
    <row r="119" spans="1:6" s="69" customFormat="1" ht="24.75" customHeight="1">
      <c r="A119" s="79">
        <v>113</v>
      </c>
      <c r="B119" s="79" t="s">
        <v>78</v>
      </c>
      <c r="C119" s="79" t="s">
        <v>410</v>
      </c>
      <c r="D119" s="83">
        <v>301.38</v>
      </c>
      <c r="E119" s="83">
        <v>150.69</v>
      </c>
      <c r="F119" s="80" t="s">
        <v>80</v>
      </c>
    </row>
    <row r="120" spans="1:6" s="69" customFormat="1" ht="24.75" customHeight="1">
      <c r="A120" s="79">
        <v>114</v>
      </c>
      <c r="B120" s="79" t="s">
        <v>84</v>
      </c>
      <c r="C120" s="79" t="s">
        <v>411</v>
      </c>
      <c r="D120" s="83">
        <v>5</v>
      </c>
      <c r="E120" s="83">
        <v>0.05640999999999963</v>
      </c>
      <c r="F120" s="80" t="s">
        <v>86</v>
      </c>
    </row>
    <row r="121" spans="1:6" s="69" customFormat="1" ht="24.75" customHeight="1">
      <c r="A121" s="79">
        <v>115</v>
      </c>
      <c r="B121" s="79" t="s">
        <v>84</v>
      </c>
      <c r="C121" s="80" t="s">
        <v>412</v>
      </c>
      <c r="D121" s="81">
        <v>0.32</v>
      </c>
      <c r="E121" s="81">
        <v>0.32</v>
      </c>
      <c r="F121" s="80" t="s">
        <v>86</v>
      </c>
    </row>
    <row r="122" spans="1:6" s="69" customFormat="1" ht="24.75" customHeight="1">
      <c r="A122" s="79">
        <v>116</v>
      </c>
      <c r="B122" s="79" t="s">
        <v>84</v>
      </c>
      <c r="C122" s="80" t="s">
        <v>412</v>
      </c>
      <c r="D122" s="81">
        <v>100</v>
      </c>
      <c r="E122" s="81">
        <v>79.0051</v>
      </c>
      <c r="F122" s="80" t="s">
        <v>86</v>
      </c>
    </row>
    <row r="123" spans="1:6" s="69" customFormat="1" ht="24.75" customHeight="1">
      <c r="A123" s="79">
        <v>117</v>
      </c>
      <c r="B123" s="79" t="s">
        <v>84</v>
      </c>
      <c r="C123" s="80" t="s">
        <v>412</v>
      </c>
      <c r="D123" s="81">
        <v>99</v>
      </c>
      <c r="E123" s="81">
        <v>84</v>
      </c>
      <c r="F123" s="80" t="s">
        <v>86</v>
      </c>
    </row>
    <row r="124" spans="1:6" s="69" customFormat="1" ht="24.75" customHeight="1">
      <c r="A124" s="79">
        <v>118</v>
      </c>
      <c r="B124" s="79" t="s">
        <v>84</v>
      </c>
      <c r="C124" s="80" t="s">
        <v>413</v>
      </c>
      <c r="D124" s="81">
        <v>18</v>
      </c>
      <c r="E124" s="81">
        <v>18</v>
      </c>
      <c r="F124" s="80" t="s">
        <v>86</v>
      </c>
    </row>
    <row r="125" spans="1:6" s="69" customFormat="1" ht="14.25">
      <c r="A125" s="79">
        <v>119</v>
      </c>
      <c r="B125" s="79" t="s">
        <v>84</v>
      </c>
      <c r="C125" s="82" t="s">
        <v>414</v>
      </c>
      <c r="D125" s="81">
        <v>14</v>
      </c>
      <c r="E125" s="81">
        <v>14</v>
      </c>
      <c r="F125" s="80" t="s">
        <v>86</v>
      </c>
    </row>
    <row r="126" spans="1:6" s="69" customFormat="1" ht="30" customHeight="1">
      <c r="A126" s="79">
        <v>120</v>
      </c>
      <c r="B126" s="79" t="s">
        <v>88</v>
      </c>
      <c r="C126" s="82" t="s">
        <v>415</v>
      </c>
      <c r="D126" s="81">
        <v>16.2</v>
      </c>
      <c r="E126" s="81">
        <v>0.3486699999999985</v>
      </c>
      <c r="F126" s="80" t="s">
        <v>90</v>
      </c>
    </row>
    <row r="127" spans="1:6" s="69" customFormat="1" ht="24.75" customHeight="1">
      <c r="A127" s="79">
        <v>121</v>
      </c>
      <c r="B127" s="79" t="s">
        <v>91</v>
      </c>
      <c r="C127" s="80" t="s">
        <v>416</v>
      </c>
      <c r="D127" s="81">
        <v>5.8</v>
      </c>
      <c r="E127" s="81">
        <v>5.24</v>
      </c>
      <c r="F127" s="80" t="s">
        <v>158</v>
      </c>
    </row>
    <row r="128" spans="1:6" s="69" customFormat="1" ht="24.75" customHeight="1">
      <c r="A128" s="79">
        <v>122</v>
      </c>
      <c r="B128" s="79" t="s">
        <v>91</v>
      </c>
      <c r="C128" s="80" t="s">
        <v>417</v>
      </c>
      <c r="D128" s="81">
        <v>5</v>
      </c>
      <c r="E128" s="81">
        <v>1.802</v>
      </c>
      <c r="F128" s="80" t="s">
        <v>97</v>
      </c>
    </row>
    <row r="129" spans="1:6" s="69" customFormat="1" ht="14.25">
      <c r="A129" s="79">
        <v>123</v>
      </c>
      <c r="B129" s="79" t="s">
        <v>91</v>
      </c>
      <c r="C129" s="82" t="s">
        <v>418</v>
      </c>
      <c r="D129" s="81">
        <v>1138</v>
      </c>
      <c r="E129" s="81">
        <v>303.324295</v>
      </c>
      <c r="F129" s="80" t="s">
        <v>95</v>
      </c>
    </row>
    <row r="130" spans="1:6" s="69" customFormat="1" ht="24.75" customHeight="1">
      <c r="A130" s="79">
        <v>124</v>
      </c>
      <c r="B130" s="79" t="s">
        <v>91</v>
      </c>
      <c r="C130" s="80" t="s">
        <v>419</v>
      </c>
      <c r="D130" s="81">
        <v>121</v>
      </c>
      <c r="E130" s="81">
        <v>121</v>
      </c>
      <c r="F130" s="80" t="s">
        <v>95</v>
      </c>
    </row>
    <row r="131" spans="1:6" s="69" customFormat="1" ht="24.75" customHeight="1">
      <c r="A131" s="79">
        <v>125</v>
      </c>
      <c r="B131" s="79" t="s">
        <v>91</v>
      </c>
      <c r="C131" s="80" t="s">
        <v>420</v>
      </c>
      <c r="D131" s="81">
        <v>234</v>
      </c>
      <c r="E131" s="81">
        <v>234</v>
      </c>
      <c r="F131" s="80" t="s">
        <v>105</v>
      </c>
    </row>
    <row r="132" spans="1:6" s="69" customFormat="1" ht="24.75" customHeight="1">
      <c r="A132" s="79">
        <v>126</v>
      </c>
      <c r="B132" s="79" t="s">
        <v>91</v>
      </c>
      <c r="C132" s="80" t="s">
        <v>421</v>
      </c>
      <c r="D132" s="81">
        <v>1.6</v>
      </c>
      <c r="E132" s="81">
        <v>1.6</v>
      </c>
      <c r="F132" s="80" t="s">
        <v>158</v>
      </c>
    </row>
    <row r="133" spans="1:6" s="69" customFormat="1" ht="24.75" customHeight="1">
      <c r="A133" s="79">
        <v>127</v>
      </c>
      <c r="B133" s="79" t="s">
        <v>91</v>
      </c>
      <c r="C133" s="80" t="s">
        <v>422</v>
      </c>
      <c r="D133" s="81">
        <v>45.48528</v>
      </c>
      <c r="E133" s="81">
        <v>45.48528</v>
      </c>
      <c r="F133" s="80" t="s">
        <v>97</v>
      </c>
    </row>
    <row r="134" spans="1:6" s="69" customFormat="1" ht="24.75" customHeight="1">
      <c r="A134" s="79">
        <v>128</v>
      </c>
      <c r="B134" s="79" t="s">
        <v>91</v>
      </c>
      <c r="C134" s="80" t="s">
        <v>423</v>
      </c>
      <c r="D134" s="81">
        <v>248.24</v>
      </c>
      <c r="E134" s="81">
        <v>55.72300000000001</v>
      </c>
      <c r="F134" s="80" t="s">
        <v>95</v>
      </c>
    </row>
    <row r="135" spans="1:6" s="69" customFormat="1" ht="24.75" customHeight="1">
      <c r="A135" s="79">
        <v>129</v>
      </c>
      <c r="B135" s="79" t="s">
        <v>91</v>
      </c>
      <c r="C135" s="80" t="s">
        <v>424</v>
      </c>
      <c r="D135" s="81">
        <v>546</v>
      </c>
      <c r="E135" s="81">
        <f>143.952-125.395+46.463056</f>
        <v>65.02005600000001</v>
      </c>
      <c r="F135" s="80" t="s">
        <v>105</v>
      </c>
    </row>
    <row r="136" spans="1:6" s="69" customFormat="1" ht="24.75" customHeight="1">
      <c r="A136" s="79">
        <v>130</v>
      </c>
      <c r="B136" s="79" t="s">
        <v>91</v>
      </c>
      <c r="C136" s="80" t="s">
        <v>425</v>
      </c>
      <c r="D136" s="81">
        <v>18.5</v>
      </c>
      <c r="E136" s="81">
        <v>18.5</v>
      </c>
      <c r="F136" s="80" t="s">
        <v>97</v>
      </c>
    </row>
    <row r="137" spans="1:6" s="69" customFormat="1" ht="24.75" customHeight="1">
      <c r="A137" s="79">
        <v>131</v>
      </c>
      <c r="B137" s="79" t="s">
        <v>91</v>
      </c>
      <c r="C137" s="80" t="s">
        <v>426</v>
      </c>
      <c r="D137" s="81">
        <v>26.5</v>
      </c>
      <c r="E137" s="81">
        <v>26.5</v>
      </c>
      <c r="F137" s="80" t="s">
        <v>95</v>
      </c>
    </row>
    <row r="138" spans="1:6" s="69" customFormat="1" ht="30" customHeight="1">
      <c r="A138" s="79">
        <v>132</v>
      </c>
      <c r="B138" s="79" t="s">
        <v>91</v>
      </c>
      <c r="C138" s="82" t="s">
        <v>427</v>
      </c>
      <c r="D138" s="81">
        <v>3</v>
      </c>
      <c r="E138" s="81">
        <v>3</v>
      </c>
      <c r="F138" s="80" t="s">
        <v>97</v>
      </c>
    </row>
    <row r="139" spans="1:6" s="69" customFormat="1" ht="14.25">
      <c r="A139" s="79">
        <v>133</v>
      </c>
      <c r="B139" s="79" t="s">
        <v>91</v>
      </c>
      <c r="C139" s="82" t="s">
        <v>428</v>
      </c>
      <c r="D139" s="81">
        <v>25</v>
      </c>
      <c r="E139" s="81">
        <v>25</v>
      </c>
      <c r="F139" s="80" t="s">
        <v>93</v>
      </c>
    </row>
    <row r="140" spans="1:6" s="69" customFormat="1" ht="24.75" customHeight="1">
      <c r="A140" s="79">
        <v>134</v>
      </c>
      <c r="B140" s="79" t="s">
        <v>91</v>
      </c>
      <c r="C140" s="80" t="s">
        <v>429</v>
      </c>
      <c r="D140" s="81">
        <v>25.195</v>
      </c>
      <c r="E140" s="81">
        <v>25.195</v>
      </c>
      <c r="F140" s="80" t="s">
        <v>93</v>
      </c>
    </row>
    <row r="141" spans="1:6" s="69" customFormat="1" ht="14.25">
      <c r="A141" s="79">
        <v>135</v>
      </c>
      <c r="B141" s="79" t="s">
        <v>91</v>
      </c>
      <c r="C141" s="82" t="s">
        <v>430</v>
      </c>
      <c r="D141" s="81">
        <v>130</v>
      </c>
      <c r="E141" s="81">
        <v>130</v>
      </c>
      <c r="F141" s="80" t="s">
        <v>93</v>
      </c>
    </row>
    <row r="142" spans="1:6" s="69" customFormat="1" ht="24.75" customHeight="1">
      <c r="A142" s="79">
        <v>136</v>
      </c>
      <c r="B142" s="79" t="s">
        <v>91</v>
      </c>
      <c r="C142" s="80" t="s">
        <v>431</v>
      </c>
      <c r="D142" s="81">
        <v>3.88</v>
      </c>
      <c r="E142" s="81">
        <v>3.88</v>
      </c>
      <c r="F142" s="80" t="s">
        <v>93</v>
      </c>
    </row>
    <row r="143" spans="1:6" s="69" customFormat="1" ht="24.75" customHeight="1">
      <c r="A143" s="79">
        <v>137</v>
      </c>
      <c r="B143" s="79" t="s">
        <v>91</v>
      </c>
      <c r="C143" s="80" t="s">
        <v>431</v>
      </c>
      <c r="D143" s="81">
        <v>5</v>
      </c>
      <c r="E143" s="81">
        <v>5</v>
      </c>
      <c r="F143" s="80" t="s">
        <v>93</v>
      </c>
    </row>
    <row r="144" spans="1:6" s="69" customFormat="1" ht="24.75" customHeight="1">
      <c r="A144" s="79">
        <v>138</v>
      </c>
      <c r="B144" s="79" t="s">
        <v>91</v>
      </c>
      <c r="C144" s="80" t="s">
        <v>432</v>
      </c>
      <c r="D144" s="81">
        <v>1.1</v>
      </c>
      <c r="E144" s="81">
        <v>1.1</v>
      </c>
      <c r="F144" s="80" t="s">
        <v>158</v>
      </c>
    </row>
    <row r="145" spans="1:6" s="69" customFormat="1" ht="24.75" customHeight="1">
      <c r="A145" s="79">
        <v>139</v>
      </c>
      <c r="B145" s="79" t="s">
        <v>91</v>
      </c>
      <c r="C145" s="80" t="s">
        <v>432</v>
      </c>
      <c r="D145" s="81">
        <v>1</v>
      </c>
      <c r="E145" s="81">
        <v>0.5</v>
      </c>
      <c r="F145" s="80" t="s">
        <v>158</v>
      </c>
    </row>
    <row r="146" spans="1:6" s="69" customFormat="1" ht="24.75" customHeight="1">
      <c r="A146" s="79">
        <v>140</v>
      </c>
      <c r="B146" s="79" t="s">
        <v>91</v>
      </c>
      <c r="C146" s="80" t="s">
        <v>433</v>
      </c>
      <c r="D146" s="81">
        <v>2819</v>
      </c>
      <c r="E146" s="81">
        <v>882.655</v>
      </c>
      <c r="F146" s="80" t="s">
        <v>93</v>
      </c>
    </row>
    <row r="147" spans="1:6" s="69" customFormat="1" ht="24.75" customHeight="1">
      <c r="A147" s="79">
        <v>141</v>
      </c>
      <c r="B147" s="79" t="s">
        <v>91</v>
      </c>
      <c r="C147" s="80" t="s">
        <v>434</v>
      </c>
      <c r="D147" s="81">
        <v>64.8</v>
      </c>
      <c r="E147" s="81">
        <v>64.8</v>
      </c>
      <c r="F147" s="80" t="s">
        <v>97</v>
      </c>
    </row>
    <row r="148" spans="1:6" s="69" customFormat="1" ht="24.75" customHeight="1">
      <c r="A148" s="79">
        <v>142</v>
      </c>
      <c r="B148" s="79" t="s">
        <v>91</v>
      </c>
      <c r="C148" s="80" t="s">
        <v>435</v>
      </c>
      <c r="D148" s="81">
        <v>3</v>
      </c>
      <c r="E148" s="81">
        <v>3</v>
      </c>
      <c r="F148" s="80" t="s">
        <v>93</v>
      </c>
    </row>
    <row r="149" spans="1:6" s="69" customFormat="1" ht="24.75" customHeight="1">
      <c r="A149" s="79">
        <v>143</v>
      </c>
      <c r="B149" s="79" t="s">
        <v>91</v>
      </c>
      <c r="C149" s="80" t="s">
        <v>436</v>
      </c>
      <c r="D149" s="81">
        <v>19</v>
      </c>
      <c r="E149" s="81">
        <v>19</v>
      </c>
      <c r="F149" s="80" t="s">
        <v>105</v>
      </c>
    </row>
    <row r="150" spans="1:6" s="69" customFormat="1" ht="24.75" customHeight="1">
      <c r="A150" s="79">
        <v>144</v>
      </c>
      <c r="B150" s="79" t="s">
        <v>91</v>
      </c>
      <c r="C150" s="80" t="s">
        <v>437</v>
      </c>
      <c r="D150" s="81">
        <v>17.76</v>
      </c>
      <c r="E150" s="81">
        <v>17.76</v>
      </c>
      <c r="F150" s="80" t="s">
        <v>105</v>
      </c>
    </row>
    <row r="151" spans="1:6" s="69" customFormat="1" ht="24.75" customHeight="1">
      <c r="A151" s="79">
        <v>145</v>
      </c>
      <c r="B151" s="79" t="s">
        <v>91</v>
      </c>
      <c r="C151" s="80" t="s">
        <v>436</v>
      </c>
      <c r="D151" s="81">
        <v>11</v>
      </c>
      <c r="E151" s="81">
        <v>11</v>
      </c>
      <c r="F151" s="80" t="s">
        <v>105</v>
      </c>
    </row>
    <row r="152" spans="1:6" s="69" customFormat="1" ht="14.25">
      <c r="A152" s="79">
        <v>146</v>
      </c>
      <c r="B152" s="79" t="s">
        <v>91</v>
      </c>
      <c r="C152" s="82" t="s">
        <v>438</v>
      </c>
      <c r="D152" s="81">
        <v>225</v>
      </c>
      <c r="E152" s="81">
        <v>225</v>
      </c>
      <c r="F152" s="80" t="s">
        <v>93</v>
      </c>
    </row>
    <row r="153" spans="1:6" s="69" customFormat="1" ht="24.75" customHeight="1">
      <c r="A153" s="79">
        <v>147</v>
      </c>
      <c r="B153" s="79" t="s">
        <v>439</v>
      </c>
      <c r="C153" s="80" t="s">
        <v>440</v>
      </c>
      <c r="D153" s="81">
        <v>138.8311019999999</v>
      </c>
      <c r="E153" s="81">
        <f>49.676419-45.276156</f>
        <v>4.4002630000000025</v>
      </c>
      <c r="F153" s="80" t="s">
        <v>93</v>
      </c>
    </row>
    <row r="154" spans="1:6" s="69" customFormat="1" ht="24.75" customHeight="1">
      <c r="A154" s="79">
        <v>148</v>
      </c>
      <c r="B154" s="79" t="s">
        <v>156</v>
      </c>
      <c r="C154" s="80" t="s">
        <v>416</v>
      </c>
      <c r="D154" s="81">
        <v>34.8</v>
      </c>
      <c r="E154" s="81">
        <v>32.032</v>
      </c>
      <c r="F154" s="80" t="s">
        <v>158</v>
      </c>
    </row>
    <row r="155" spans="1:6" s="69" customFormat="1" ht="24.75" customHeight="1">
      <c r="A155" s="79">
        <v>149</v>
      </c>
      <c r="B155" s="79" t="s">
        <v>156</v>
      </c>
      <c r="C155" s="80" t="s">
        <v>441</v>
      </c>
      <c r="D155" s="81">
        <v>23.4</v>
      </c>
      <c r="E155" s="81">
        <v>4.721</v>
      </c>
      <c r="F155" s="79" t="s">
        <v>158</v>
      </c>
    </row>
    <row r="156" spans="1:6" s="69" customFormat="1" ht="24.75" customHeight="1">
      <c r="A156" s="79">
        <v>150</v>
      </c>
      <c r="B156" s="79" t="s">
        <v>439</v>
      </c>
      <c r="C156" s="80" t="s">
        <v>442</v>
      </c>
      <c r="D156" s="81">
        <v>1089.1100000000001</v>
      </c>
      <c r="E156" s="81">
        <f>652.50453+0.3</f>
        <v>652.80453</v>
      </c>
      <c r="F156" s="79" t="s">
        <v>105</v>
      </c>
    </row>
    <row r="157" spans="1:6" s="69" customFormat="1" ht="24.75" customHeight="1">
      <c r="A157" s="79">
        <v>151</v>
      </c>
      <c r="B157" s="79" t="s">
        <v>443</v>
      </c>
      <c r="C157" s="80" t="s">
        <v>444</v>
      </c>
      <c r="D157" s="81">
        <v>65</v>
      </c>
      <c r="E157" s="81">
        <v>65</v>
      </c>
      <c r="F157" s="79" t="s">
        <v>105</v>
      </c>
    </row>
    <row r="158" spans="1:6" s="69" customFormat="1" ht="30" customHeight="1">
      <c r="A158" s="79">
        <v>152</v>
      </c>
      <c r="B158" s="79" t="s">
        <v>443</v>
      </c>
      <c r="C158" s="82" t="s">
        <v>445</v>
      </c>
      <c r="D158" s="81">
        <v>78</v>
      </c>
      <c r="E158" s="81">
        <v>78</v>
      </c>
      <c r="F158" s="79" t="s">
        <v>105</v>
      </c>
    </row>
    <row r="159" spans="1:6" s="69" customFormat="1" ht="14.25">
      <c r="A159" s="79">
        <v>153</v>
      </c>
      <c r="B159" s="79" t="s">
        <v>443</v>
      </c>
      <c r="C159" s="82" t="s">
        <v>446</v>
      </c>
      <c r="D159" s="81">
        <v>86</v>
      </c>
      <c r="E159" s="81">
        <v>86</v>
      </c>
      <c r="F159" s="79" t="s">
        <v>105</v>
      </c>
    </row>
    <row r="160" spans="1:6" s="69" customFormat="1" ht="24.75" customHeight="1">
      <c r="A160" s="79">
        <v>154</v>
      </c>
      <c r="B160" s="79" t="s">
        <v>439</v>
      </c>
      <c r="C160" s="80" t="s">
        <v>447</v>
      </c>
      <c r="D160" s="81">
        <v>202.98</v>
      </c>
      <c r="E160" s="81">
        <v>175.85129500000002</v>
      </c>
      <c r="F160" s="79" t="s">
        <v>105</v>
      </c>
    </row>
    <row r="161" spans="1:6" s="69" customFormat="1" ht="24.75" customHeight="1">
      <c r="A161" s="79">
        <v>155</v>
      </c>
      <c r="B161" s="79" t="s">
        <v>161</v>
      </c>
      <c r="C161" s="80" t="s">
        <v>448</v>
      </c>
      <c r="D161" s="81">
        <v>4.3383</v>
      </c>
      <c r="E161" s="81">
        <v>4.3383</v>
      </c>
      <c r="F161" s="79" t="s">
        <v>105</v>
      </c>
    </row>
    <row r="162" spans="1:6" s="69" customFormat="1" ht="30" customHeight="1">
      <c r="A162" s="79">
        <v>156</v>
      </c>
      <c r="B162" s="79" t="s">
        <v>161</v>
      </c>
      <c r="C162" s="82" t="s">
        <v>449</v>
      </c>
      <c r="D162" s="81">
        <v>100</v>
      </c>
      <c r="E162" s="81">
        <v>100</v>
      </c>
      <c r="F162" s="79" t="s">
        <v>105</v>
      </c>
    </row>
    <row r="163" spans="1:6" s="69" customFormat="1" ht="30" customHeight="1">
      <c r="A163" s="79">
        <v>157</v>
      </c>
      <c r="B163" s="79" t="s">
        <v>161</v>
      </c>
      <c r="C163" s="82" t="s">
        <v>450</v>
      </c>
      <c r="D163" s="81">
        <v>227.925</v>
      </c>
      <c r="E163" s="81">
        <v>227.925</v>
      </c>
      <c r="F163" s="79" t="s">
        <v>105</v>
      </c>
    </row>
    <row r="164" spans="1:6" s="69" customFormat="1" ht="24.75" customHeight="1">
      <c r="A164" s="79">
        <v>158</v>
      </c>
      <c r="B164" s="79" t="s">
        <v>165</v>
      </c>
      <c r="C164" s="80" t="s">
        <v>451</v>
      </c>
      <c r="D164" s="81">
        <v>70</v>
      </c>
      <c r="E164" s="81">
        <v>70</v>
      </c>
      <c r="F164" s="79" t="s">
        <v>167</v>
      </c>
    </row>
    <row r="165" spans="1:6" s="69" customFormat="1" ht="24.75" customHeight="1">
      <c r="A165" s="79">
        <v>159</v>
      </c>
      <c r="B165" s="79" t="s">
        <v>165</v>
      </c>
      <c r="C165" s="80" t="s">
        <v>452</v>
      </c>
      <c r="D165" s="81">
        <v>11</v>
      </c>
      <c r="E165" s="81">
        <v>5</v>
      </c>
      <c r="F165" s="79" t="s">
        <v>167</v>
      </c>
    </row>
    <row r="166" spans="1:6" s="69" customFormat="1" ht="24.75" customHeight="1">
      <c r="A166" s="79">
        <v>160</v>
      </c>
      <c r="B166" s="79" t="s">
        <v>165</v>
      </c>
      <c r="C166" s="80" t="s">
        <v>453</v>
      </c>
      <c r="D166" s="81">
        <v>0.2</v>
      </c>
      <c r="E166" s="81">
        <v>0.089454</v>
      </c>
      <c r="F166" s="79" t="s">
        <v>167</v>
      </c>
    </row>
    <row r="167" spans="1:6" s="69" customFormat="1" ht="24.75" customHeight="1">
      <c r="A167" s="79">
        <v>161</v>
      </c>
      <c r="B167" s="79" t="s">
        <v>165</v>
      </c>
      <c r="C167" s="80" t="s">
        <v>454</v>
      </c>
      <c r="D167" s="81">
        <v>15.9</v>
      </c>
      <c r="E167" s="81">
        <v>15.9</v>
      </c>
      <c r="F167" s="79" t="s">
        <v>167</v>
      </c>
    </row>
    <row r="168" spans="1:6" s="69" customFormat="1" ht="24.75" customHeight="1">
      <c r="A168" s="79">
        <v>162</v>
      </c>
      <c r="B168" s="79" t="s">
        <v>165</v>
      </c>
      <c r="C168" s="80" t="s">
        <v>454</v>
      </c>
      <c r="D168" s="81">
        <v>2.5</v>
      </c>
      <c r="E168" s="81">
        <v>2.5</v>
      </c>
      <c r="F168" s="79" t="s">
        <v>167</v>
      </c>
    </row>
    <row r="169" spans="1:6" s="69" customFormat="1" ht="24.75" customHeight="1">
      <c r="A169" s="79">
        <v>163</v>
      </c>
      <c r="B169" s="79" t="s">
        <v>165</v>
      </c>
      <c r="C169" s="80" t="s">
        <v>454</v>
      </c>
      <c r="D169" s="81">
        <v>25.854</v>
      </c>
      <c r="E169" s="81">
        <v>25.854</v>
      </c>
      <c r="F169" s="79" t="s">
        <v>167</v>
      </c>
    </row>
    <row r="170" spans="1:6" s="69" customFormat="1" ht="24.75" customHeight="1">
      <c r="A170" s="79">
        <v>164</v>
      </c>
      <c r="B170" s="79" t="s">
        <v>165</v>
      </c>
      <c r="C170" s="80" t="s">
        <v>454</v>
      </c>
      <c r="D170" s="81">
        <v>8.746</v>
      </c>
      <c r="E170" s="81">
        <v>8.746</v>
      </c>
      <c r="F170" s="79" t="s">
        <v>167</v>
      </c>
    </row>
    <row r="171" spans="1:6" s="69" customFormat="1" ht="24.75" customHeight="1">
      <c r="A171" s="79">
        <v>165</v>
      </c>
      <c r="B171" s="79" t="s">
        <v>170</v>
      </c>
      <c r="C171" s="80" t="s">
        <v>455</v>
      </c>
      <c r="D171" s="81">
        <v>74.1</v>
      </c>
      <c r="E171" s="81">
        <v>74.1</v>
      </c>
      <c r="F171" s="79" t="s">
        <v>105</v>
      </c>
    </row>
    <row r="172" spans="1:6" s="69" customFormat="1" ht="30" customHeight="1">
      <c r="A172" s="79">
        <v>166</v>
      </c>
      <c r="B172" s="79" t="s">
        <v>170</v>
      </c>
      <c r="C172" s="82" t="s">
        <v>456</v>
      </c>
      <c r="D172" s="81">
        <v>73</v>
      </c>
      <c r="E172" s="81">
        <v>73</v>
      </c>
      <c r="F172" s="79" t="s">
        <v>105</v>
      </c>
    </row>
    <row r="173" spans="1:6" s="69" customFormat="1" ht="14.25">
      <c r="A173" s="79">
        <v>167</v>
      </c>
      <c r="B173" s="79" t="s">
        <v>170</v>
      </c>
      <c r="C173" s="82" t="s">
        <v>457</v>
      </c>
      <c r="D173" s="81">
        <v>83.6</v>
      </c>
      <c r="E173" s="81">
        <v>83.6</v>
      </c>
      <c r="F173" s="79" t="s">
        <v>105</v>
      </c>
    </row>
    <row r="174" spans="1:6" s="69" customFormat="1" ht="24.75" customHeight="1">
      <c r="A174" s="79">
        <v>168</v>
      </c>
      <c r="B174" s="79" t="s">
        <v>173</v>
      </c>
      <c r="C174" s="80" t="s">
        <v>458</v>
      </c>
      <c r="D174" s="81">
        <v>17.4</v>
      </c>
      <c r="E174" s="81">
        <v>13.693999999999999</v>
      </c>
      <c r="F174" s="79" t="s">
        <v>158</v>
      </c>
    </row>
    <row r="175" spans="1:6" s="69" customFormat="1" ht="24.75" customHeight="1">
      <c r="A175" s="79">
        <v>169</v>
      </c>
      <c r="B175" s="79" t="s">
        <v>173</v>
      </c>
      <c r="C175" s="80" t="s">
        <v>459</v>
      </c>
      <c r="D175" s="81">
        <v>11.7</v>
      </c>
      <c r="E175" s="81">
        <v>1.6499999999999986</v>
      </c>
      <c r="F175" s="79" t="s">
        <v>158</v>
      </c>
    </row>
    <row r="176" spans="1:6" s="69" customFormat="1" ht="24.75" customHeight="1">
      <c r="A176" s="79">
        <v>170</v>
      </c>
      <c r="B176" s="79" t="s">
        <v>173</v>
      </c>
      <c r="C176" s="80" t="s">
        <v>460</v>
      </c>
      <c r="D176" s="81">
        <v>277</v>
      </c>
      <c r="E176" s="81">
        <v>277</v>
      </c>
      <c r="F176" s="79" t="s">
        <v>158</v>
      </c>
    </row>
    <row r="177" spans="1:6" s="69" customFormat="1" ht="24.75" customHeight="1">
      <c r="A177" s="79">
        <v>171</v>
      </c>
      <c r="B177" s="79" t="s">
        <v>173</v>
      </c>
      <c r="C177" s="80" t="s">
        <v>461</v>
      </c>
      <c r="D177" s="81">
        <v>2.908</v>
      </c>
      <c r="E177" s="81">
        <v>2.908</v>
      </c>
      <c r="F177" s="79" t="s">
        <v>158</v>
      </c>
    </row>
    <row r="178" spans="1:6" s="69" customFormat="1" ht="14.25">
      <c r="A178" s="79">
        <v>172</v>
      </c>
      <c r="B178" s="79" t="s">
        <v>173</v>
      </c>
      <c r="C178" s="82" t="s">
        <v>462</v>
      </c>
      <c r="D178" s="81">
        <v>51.04</v>
      </c>
      <c r="E178" s="81">
        <v>22.19</v>
      </c>
      <c r="F178" s="79" t="s">
        <v>158</v>
      </c>
    </row>
    <row r="179" spans="1:6" s="69" customFormat="1" ht="24.75" customHeight="1">
      <c r="A179" s="79">
        <v>173</v>
      </c>
      <c r="B179" s="79" t="s">
        <v>173</v>
      </c>
      <c r="C179" s="80" t="s">
        <v>463</v>
      </c>
      <c r="D179" s="81">
        <v>12.776</v>
      </c>
      <c r="E179" s="81">
        <v>12.776</v>
      </c>
      <c r="F179" s="79" t="s">
        <v>158</v>
      </c>
    </row>
    <row r="180" spans="1:6" s="69" customFormat="1" ht="24.75" customHeight="1">
      <c r="A180" s="79">
        <v>174</v>
      </c>
      <c r="B180" s="79" t="s">
        <v>173</v>
      </c>
      <c r="C180" s="80" t="s">
        <v>461</v>
      </c>
      <c r="D180" s="81">
        <v>22.276</v>
      </c>
      <c r="E180" s="81">
        <v>22.276</v>
      </c>
      <c r="F180" s="79" t="s">
        <v>158</v>
      </c>
    </row>
    <row r="181" spans="1:6" s="69" customFormat="1" ht="24.75" customHeight="1">
      <c r="A181" s="79">
        <v>175</v>
      </c>
      <c r="B181" s="79" t="s">
        <v>173</v>
      </c>
      <c r="C181" s="80" t="s">
        <v>464</v>
      </c>
      <c r="D181" s="81">
        <v>38.85</v>
      </c>
      <c r="E181" s="81">
        <v>38.85</v>
      </c>
      <c r="F181" s="79" t="s">
        <v>158</v>
      </c>
    </row>
    <row r="182" spans="1:6" s="69" customFormat="1" ht="24.75" customHeight="1">
      <c r="A182" s="79">
        <v>176</v>
      </c>
      <c r="B182" s="79" t="s">
        <v>180</v>
      </c>
      <c r="C182" s="80" t="s">
        <v>465</v>
      </c>
      <c r="D182" s="81">
        <v>29.7</v>
      </c>
      <c r="E182" s="81">
        <v>29.7</v>
      </c>
      <c r="F182" s="79" t="s">
        <v>95</v>
      </c>
    </row>
    <row r="183" spans="1:6" s="69" customFormat="1" ht="24.75" customHeight="1">
      <c r="A183" s="79">
        <v>177</v>
      </c>
      <c r="B183" s="79" t="s">
        <v>466</v>
      </c>
      <c r="C183" s="80" t="s">
        <v>467</v>
      </c>
      <c r="D183" s="81">
        <v>6.71</v>
      </c>
      <c r="E183" s="81">
        <v>3.71</v>
      </c>
      <c r="F183" s="79" t="s">
        <v>95</v>
      </c>
    </row>
    <row r="184" spans="1:6" s="69" customFormat="1" ht="24.75" customHeight="1">
      <c r="A184" s="79">
        <v>178</v>
      </c>
      <c r="B184" s="79" t="s">
        <v>468</v>
      </c>
      <c r="C184" s="80" t="s">
        <v>469</v>
      </c>
      <c r="D184" s="81">
        <v>9</v>
      </c>
      <c r="E184" s="81">
        <v>9</v>
      </c>
      <c r="F184" s="79" t="s">
        <v>470</v>
      </c>
    </row>
    <row r="185" spans="1:6" s="69" customFormat="1" ht="24.75" customHeight="1">
      <c r="A185" s="79">
        <v>179</v>
      </c>
      <c r="B185" s="79" t="s">
        <v>468</v>
      </c>
      <c r="C185" s="80" t="s">
        <v>471</v>
      </c>
      <c r="D185" s="81">
        <v>5</v>
      </c>
      <c r="E185" s="81">
        <v>5</v>
      </c>
      <c r="F185" s="79" t="s">
        <v>470</v>
      </c>
    </row>
    <row r="186" spans="1:6" s="69" customFormat="1" ht="24.75" customHeight="1">
      <c r="A186" s="79">
        <v>180</v>
      </c>
      <c r="B186" s="79" t="s">
        <v>472</v>
      </c>
      <c r="C186" s="80" t="s">
        <v>473</v>
      </c>
      <c r="D186" s="81">
        <v>40.7</v>
      </c>
      <c r="E186" s="81">
        <v>40.7</v>
      </c>
      <c r="F186" s="79" t="s">
        <v>105</v>
      </c>
    </row>
    <row r="187" spans="1:6" s="69" customFormat="1" ht="24.75" customHeight="1">
      <c r="A187" s="79">
        <v>181</v>
      </c>
      <c r="B187" s="79" t="s">
        <v>472</v>
      </c>
      <c r="C187" s="80" t="s">
        <v>474</v>
      </c>
      <c r="D187" s="81">
        <v>7</v>
      </c>
      <c r="E187" s="81">
        <v>7</v>
      </c>
      <c r="F187" s="79" t="s">
        <v>105</v>
      </c>
    </row>
    <row r="188" spans="1:6" s="69" customFormat="1" ht="30" customHeight="1">
      <c r="A188" s="79">
        <v>182</v>
      </c>
      <c r="B188" s="79" t="s">
        <v>472</v>
      </c>
      <c r="C188" s="82" t="s">
        <v>475</v>
      </c>
      <c r="D188" s="81">
        <v>103</v>
      </c>
      <c r="E188" s="81">
        <v>103</v>
      </c>
      <c r="F188" s="79" t="s">
        <v>105</v>
      </c>
    </row>
    <row r="189" spans="1:6" s="69" customFormat="1" ht="30" customHeight="1">
      <c r="A189" s="79">
        <v>183</v>
      </c>
      <c r="B189" s="79" t="s">
        <v>472</v>
      </c>
      <c r="C189" s="82" t="s">
        <v>476</v>
      </c>
      <c r="D189" s="81">
        <v>72</v>
      </c>
      <c r="E189" s="81">
        <v>72</v>
      </c>
      <c r="F189" s="79" t="s">
        <v>105</v>
      </c>
    </row>
    <row r="190" spans="1:6" s="69" customFormat="1" ht="24.75" customHeight="1">
      <c r="A190" s="79">
        <v>184</v>
      </c>
      <c r="B190" s="79" t="s">
        <v>472</v>
      </c>
      <c r="C190" s="80" t="s">
        <v>477</v>
      </c>
      <c r="D190" s="81">
        <v>67.3</v>
      </c>
      <c r="E190" s="81">
        <v>67.3</v>
      </c>
      <c r="F190" s="79" t="s">
        <v>105</v>
      </c>
    </row>
    <row r="191" spans="1:6" s="69" customFormat="1" ht="30" customHeight="1">
      <c r="A191" s="79">
        <v>185</v>
      </c>
      <c r="B191" s="79" t="s">
        <v>478</v>
      </c>
      <c r="C191" s="82" t="s">
        <v>479</v>
      </c>
      <c r="D191" s="81">
        <v>99</v>
      </c>
      <c r="E191" s="81">
        <v>99</v>
      </c>
      <c r="F191" s="79" t="s">
        <v>105</v>
      </c>
    </row>
    <row r="192" spans="1:6" s="69" customFormat="1" ht="14.25">
      <c r="A192" s="79">
        <v>186</v>
      </c>
      <c r="B192" s="79" t="s">
        <v>478</v>
      </c>
      <c r="C192" s="82" t="s">
        <v>480</v>
      </c>
      <c r="D192" s="81">
        <v>106.92</v>
      </c>
      <c r="E192" s="81">
        <v>106.92</v>
      </c>
      <c r="F192" s="79" t="s">
        <v>105</v>
      </c>
    </row>
    <row r="193" spans="1:6" s="69" customFormat="1" ht="24.75" customHeight="1">
      <c r="A193" s="79">
        <v>187</v>
      </c>
      <c r="B193" s="79" t="s">
        <v>481</v>
      </c>
      <c r="C193" s="80" t="s">
        <v>482</v>
      </c>
      <c r="D193" s="81">
        <v>13.9</v>
      </c>
      <c r="E193" s="81">
        <v>13.9</v>
      </c>
      <c r="F193" s="79" t="s">
        <v>97</v>
      </c>
    </row>
    <row r="194" spans="1:6" s="69" customFormat="1" ht="14.25">
      <c r="A194" s="79">
        <v>188</v>
      </c>
      <c r="B194" s="79" t="s">
        <v>483</v>
      </c>
      <c r="C194" s="82" t="s">
        <v>484</v>
      </c>
      <c r="D194" s="81">
        <v>95</v>
      </c>
      <c r="E194" s="81">
        <v>95</v>
      </c>
      <c r="F194" s="79" t="s">
        <v>95</v>
      </c>
    </row>
    <row r="195" spans="1:6" s="69" customFormat="1" ht="30" customHeight="1">
      <c r="A195" s="79">
        <v>189</v>
      </c>
      <c r="B195" s="79" t="s">
        <v>483</v>
      </c>
      <c r="C195" s="82" t="s">
        <v>485</v>
      </c>
      <c r="D195" s="81">
        <v>99</v>
      </c>
      <c r="E195" s="81">
        <v>99</v>
      </c>
      <c r="F195" s="79" t="s">
        <v>95</v>
      </c>
    </row>
    <row r="196" spans="1:6" s="69" customFormat="1" ht="14.25">
      <c r="A196" s="79">
        <v>190</v>
      </c>
      <c r="B196" s="79" t="s">
        <v>483</v>
      </c>
      <c r="C196" s="82" t="s">
        <v>486</v>
      </c>
      <c r="D196" s="81">
        <v>106.86</v>
      </c>
      <c r="E196" s="81">
        <v>106.86</v>
      </c>
      <c r="F196" s="79" t="s">
        <v>95</v>
      </c>
    </row>
    <row r="197" spans="1:6" s="69" customFormat="1" ht="30" customHeight="1">
      <c r="A197" s="79">
        <v>191</v>
      </c>
      <c r="B197" s="79" t="s">
        <v>487</v>
      </c>
      <c r="C197" s="82" t="s">
        <v>488</v>
      </c>
      <c r="D197" s="81">
        <v>87</v>
      </c>
      <c r="E197" s="81">
        <v>87</v>
      </c>
      <c r="F197" s="79" t="s">
        <v>95</v>
      </c>
    </row>
    <row r="198" spans="1:6" s="69" customFormat="1" ht="24.75" customHeight="1">
      <c r="A198" s="79">
        <v>192</v>
      </c>
      <c r="B198" s="79" t="s">
        <v>487</v>
      </c>
      <c r="C198" s="80" t="s">
        <v>489</v>
      </c>
      <c r="D198" s="81">
        <v>8.2</v>
      </c>
      <c r="E198" s="81">
        <v>8.2</v>
      </c>
      <c r="F198" s="79" t="s">
        <v>97</v>
      </c>
    </row>
    <row r="199" spans="1:6" s="69" customFormat="1" ht="14.25">
      <c r="A199" s="79">
        <v>193</v>
      </c>
      <c r="B199" s="79" t="s">
        <v>487</v>
      </c>
      <c r="C199" s="82" t="s">
        <v>490</v>
      </c>
      <c r="D199" s="81">
        <v>4.77</v>
      </c>
      <c r="E199" s="81">
        <v>4.77</v>
      </c>
      <c r="F199" s="79" t="s">
        <v>95</v>
      </c>
    </row>
    <row r="200" spans="1:6" s="69" customFormat="1" ht="30" customHeight="1">
      <c r="A200" s="79">
        <v>194</v>
      </c>
      <c r="B200" s="79" t="s">
        <v>487</v>
      </c>
      <c r="C200" s="82" t="s">
        <v>491</v>
      </c>
      <c r="D200" s="81">
        <v>87.63</v>
      </c>
      <c r="E200" s="81">
        <v>87.63</v>
      </c>
      <c r="F200" s="79" t="s">
        <v>95</v>
      </c>
    </row>
    <row r="201" spans="1:6" s="69" customFormat="1" ht="14.25">
      <c r="A201" s="79">
        <v>195</v>
      </c>
      <c r="B201" s="79" t="s">
        <v>492</v>
      </c>
      <c r="C201" s="82" t="s">
        <v>493</v>
      </c>
      <c r="D201" s="81">
        <v>154</v>
      </c>
      <c r="E201" s="81">
        <v>154</v>
      </c>
      <c r="F201" s="79" t="s">
        <v>95</v>
      </c>
    </row>
    <row r="202" spans="1:6" s="69" customFormat="1" ht="30" customHeight="1">
      <c r="A202" s="79">
        <v>196</v>
      </c>
      <c r="B202" s="79" t="s">
        <v>494</v>
      </c>
      <c r="C202" s="82" t="s">
        <v>495</v>
      </c>
      <c r="D202" s="81">
        <v>55</v>
      </c>
      <c r="E202" s="81">
        <v>55</v>
      </c>
      <c r="F202" s="79" t="s">
        <v>105</v>
      </c>
    </row>
    <row r="203" spans="1:6" s="69" customFormat="1" ht="30" customHeight="1">
      <c r="A203" s="79">
        <v>197</v>
      </c>
      <c r="B203" s="79" t="s">
        <v>494</v>
      </c>
      <c r="C203" s="82" t="s">
        <v>496</v>
      </c>
      <c r="D203" s="81">
        <v>120</v>
      </c>
      <c r="E203" s="81">
        <v>120</v>
      </c>
      <c r="F203" s="79" t="s">
        <v>105</v>
      </c>
    </row>
    <row r="204" spans="1:6" s="69" customFormat="1" ht="14.25">
      <c r="A204" s="79">
        <v>198</v>
      </c>
      <c r="B204" s="79" t="s">
        <v>494</v>
      </c>
      <c r="C204" s="82" t="s">
        <v>497</v>
      </c>
      <c r="D204" s="81">
        <v>103</v>
      </c>
      <c r="E204" s="81">
        <v>103</v>
      </c>
      <c r="F204" s="79" t="s">
        <v>105</v>
      </c>
    </row>
    <row r="205" spans="1:6" s="69" customFormat="1" ht="24.75" customHeight="1">
      <c r="A205" s="79">
        <v>199</v>
      </c>
      <c r="B205" s="79" t="s">
        <v>498</v>
      </c>
      <c r="C205" s="80" t="s">
        <v>499</v>
      </c>
      <c r="D205" s="81">
        <v>32.5</v>
      </c>
      <c r="E205" s="81">
        <v>32.5</v>
      </c>
      <c r="F205" s="79" t="s">
        <v>105</v>
      </c>
    </row>
    <row r="206" spans="1:6" s="69" customFormat="1" ht="30" customHeight="1">
      <c r="A206" s="79">
        <v>200</v>
      </c>
      <c r="B206" s="79" t="s">
        <v>500</v>
      </c>
      <c r="C206" s="82" t="s">
        <v>501</v>
      </c>
      <c r="D206" s="81">
        <v>164</v>
      </c>
      <c r="E206" s="81">
        <v>164</v>
      </c>
      <c r="F206" s="79" t="s">
        <v>95</v>
      </c>
    </row>
    <row r="207" spans="1:6" s="69" customFormat="1" ht="30" customHeight="1">
      <c r="A207" s="79">
        <v>201</v>
      </c>
      <c r="B207" s="79" t="s">
        <v>502</v>
      </c>
      <c r="C207" s="82" t="s">
        <v>503</v>
      </c>
      <c r="D207" s="81">
        <v>0.3</v>
      </c>
      <c r="E207" s="81">
        <v>0.3</v>
      </c>
      <c r="F207" s="79" t="s">
        <v>95</v>
      </c>
    </row>
    <row r="208" spans="1:6" s="69" customFormat="1" ht="30" customHeight="1">
      <c r="A208" s="79">
        <v>202</v>
      </c>
      <c r="B208" s="79" t="s">
        <v>504</v>
      </c>
      <c r="C208" s="82" t="s">
        <v>505</v>
      </c>
      <c r="D208" s="81">
        <v>42</v>
      </c>
      <c r="E208" s="81">
        <v>42</v>
      </c>
      <c r="F208" s="79" t="s">
        <v>95</v>
      </c>
    </row>
    <row r="209" spans="1:6" s="69" customFormat="1" ht="24.75" customHeight="1">
      <c r="A209" s="79">
        <v>203</v>
      </c>
      <c r="B209" s="79" t="s">
        <v>506</v>
      </c>
      <c r="C209" s="80" t="s">
        <v>507</v>
      </c>
      <c r="D209" s="81">
        <v>29.6</v>
      </c>
      <c r="E209" s="81">
        <v>29.6</v>
      </c>
      <c r="F209" s="79" t="s">
        <v>97</v>
      </c>
    </row>
    <row r="210" spans="1:6" s="69" customFormat="1" ht="24.75" customHeight="1">
      <c r="A210" s="79">
        <v>204</v>
      </c>
      <c r="B210" s="79" t="s">
        <v>508</v>
      </c>
      <c r="C210" s="80" t="s">
        <v>509</v>
      </c>
      <c r="D210" s="81">
        <v>41.5</v>
      </c>
      <c r="E210" s="81">
        <v>41.5</v>
      </c>
      <c r="F210" s="79" t="s">
        <v>105</v>
      </c>
    </row>
    <row r="211" spans="1:6" s="69" customFormat="1" ht="30" customHeight="1">
      <c r="A211" s="79">
        <v>205</v>
      </c>
      <c r="B211" s="79" t="s">
        <v>508</v>
      </c>
      <c r="C211" s="82" t="s">
        <v>510</v>
      </c>
      <c r="D211" s="81">
        <v>48</v>
      </c>
      <c r="E211" s="81">
        <v>48</v>
      </c>
      <c r="F211" s="79" t="s">
        <v>105</v>
      </c>
    </row>
    <row r="212" spans="1:6" s="69" customFormat="1" ht="24.75" customHeight="1">
      <c r="A212" s="79">
        <v>206</v>
      </c>
      <c r="B212" s="79" t="s">
        <v>511</v>
      </c>
      <c r="C212" s="80" t="s">
        <v>512</v>
      </c>
      <c r="D212" s="81">
        <v>0.283</v>
      </c>
      <c r="E212" s="81">
        <v>0.283</v>
      </c>
      <c r="F212" s="79" t="s">
        <v>105</v>
      </c>
    </row>
    <row r="213" spans="1:6" s="69" customFormat="1" ht="24.75" customHeight="1">
      <c r="A213" s="79">
        <v>207</v>
      </c>
      <c r="B213" s="79" t="s">
        <v>513</v>
      </c>
      <c r="C213" s="80" t="s">
        <v>514</v>
      </c>
      <c r="D213" s="81">
        <v>3.31</v>
      </c>
      <c r="E213" s="81">
        <v>3.31</v>
      </c>
      <c r="F213" s="79" t="s">
        <v>105</v>
      </c>
    </row>
    <row r="214" spans="1:6" s="69" customFormat="1" ht="24.75" customHeight="1">
      <c r="A214" s="79">
        <v>208</v>
      </c>
      <c r="B214" s="79" t="s">
        <v>515</v>
      </c>
      <c r="C214" s="80" t="s">
        <v>516</v>
      </c>
      <c r="D214" s="81">
        <v>53.4714</v>
      </c>
      <c r="E214" s="81">
        <v>53.4714</v>
      </c>
      <c r="F214" s="79" t="s">
        <v>105</v>
      </c>
    </row>
    <row r="215" spans="1:6" s="69" customFormat="1" ht="30" customHeight="1">
      <c r="A215" s="79">
        <v>209</v>
      </c>
      <c r="B215" s="79" t="s">
        <v>515</v>
      </c>
      <c r="C215" s="82" t="s">
        <v>517</v>
      </c>
      <c r="D215" s="81">
        <v>107</v>
      </c>
      <c r="E215" s="81">
        <v>107</v>
      </c>
      <c r="F215" s="79" t="s">
        <v>105</v>
      </c>
    </row>
    <row r="216" spans="1:6" s="69" customFormat="1" ht="14.25">
      <c r="A216" s="79">
        <v>210</v>
      </c>
      <c r="B216" s="79" t="s">
        <v>515</v>
      </c>
      <c r="C216" s="82" t="s">
        <v>518</v>
      </c>
      <c r="D216" s="81">
        <v>127.7</v>
      </c>
      <c r="E216" s="81">
        <v>127.7</v>
      </c>
      <c r="F216" s="79" t="s">
        <v>105</v>
      </c>
    </row>
    <row r="217" spans="1:6" s="69" customFormat="1" ht="28.5">
      <c r="A217" s="79">
        <v>211</v>
      </c>
      <c r="B217" s="79" t="s">
        <v>519</v>
      </c>
      <c r="C217" s="82" t="s">
        <v>520</v>
      </c>
      <c r="D217" s="81">
        <v>99</v>
      </c>
      <c r="E217" s="81">
        <v>99</v>
      </c>
      <c r="F217" s="79" t="s">
        <v>95</v>
      </c>
    </row>
    <row r="218" spans="1:6" s="69" customFormat="1" ht="14.25">
      <c r="A218" s="79">
        <v>212</v>
      </c>
      <c r="B218" s="79" t="s">
        <v>519</v>
      </c>
      <c r="C218" s="82" t="s">
        <v>521</v>
      </c>
      <c r="D218" s="81">
        <v>108.76</v>
      </c>
      <c r="E218" s="81">
        <v>108.76</v>
      </c>
      <c r="F218" s="79" t="s">
        <v>95</v>
      </c>
    </row>
    <row r="219" spans="1:6" s="69" customFormat="1" ht="24.75" customHeight="1">
      <c r="A219" s="79">
        <v>213</v>
      </c>
      <c r="B219" s="79" t="s">
        <v>522</v>
      </c>
      <c r="C219" s="80" t="s">
        <v>523</v>
      </c>
      <c r="D219" s="81">
        <v>21.5</v>
      </c>
      <c r="E219" s="81">
        <v>21.5</v>
      </c>
      <c r="F219" s="79" t="s">
        <v>97</v>
      </c>
    </row>
    <row r="220" spans="1:6" s="69" customFormat="1" ht="24.75" customHeight="1">
      <c r="A220" s="79">
        <v>214</v>
      </c>
      <c r="B220" s="79" t="s">
        <v>201</v>
      </c>
      <c r="C220" s="80" t="s">
        <v>524</v>
      </c>
      <c r="D220" s="81">
        <v>60.19</v>
      </c>
      <c r="E220" s="81">
        <v>60.19</v>
      </c>
      <c r="F220" s="79" t="s">
        <v>105</v>
      </c>
    </row>
    <row r="221" spans="1:6" s="69" customFormat="1" ht="24.75" customHeight="1">
      <c r="A221" s="79">
        <v>215</v>
      </c>
      <c r="B221" s="79" t="s">
        <v>201</v>
      </c>
      <c r="C221" s="80" t="s">
        <v>525</v>
      </c>
      <c r="D221" s="81">
        <v>16.8</v>
      </c>
      <c r="E221" s="81">
        <v>16.8</v>
      </c>
      <c r="F221" s="79" t="s">
        <v>105</v>
      </c>
    </row>
    <row r="222" spans="1:6" s="69" customFormat="1" ht="28.5">
      <c r="A222" s="79">
        <v>216</v>
      </c>
      <c r="B222" s="79" t="s">
        <v>204</v>
      </c>
      <c r="C222" s="82" t="s">
        <v>526</v>
      </c>
      <c r="D222" s="81">
        <v>200</v>
      </c>
      <c r="E222" s="81">
        <v>200</v>
      </c>
      <c r="F222" s="79" t="s">
        <v>105</v>
      </c>
    </row>
    <row r="223" spans="1:6" s="69" customFormat="1" ht="28.5">
      <c r="A223" s="79">
        <v>217</v>
      </c>
      <c r="B223" s="79" t="s">
        <v>204</v>
      </c>
      <c r="C223" s="82" t="s">
        <v>527</v>
      </c>
      <c r="D223" s="81">
        <v>130</v>
      </c>
      <c r="E223" s="81">
        <v>130</v>
      </c>
      <c r="F223" s="79" t="s">
        <v>105</v>
      </c>
    </row>
    <row r="224" spans="1:6" s="69" customFormat="1" ht="14.25">
      <c r="A224" s="79">
        <v>218</v>
      </c>
      <c r="B224" s="79" t="s">
        <v>204</v>
      </c>
      <c r="C224" s="82" t="s">
        <v>528</v>
      </c>
      <c r="D224" s="81">
        <v>236.05</v>
      </c>
      <c r="E224" s="81">
        <v>236.05</v>
      </c>
      <c r="F224" s="79" t="s">
        <v>105</v>
      </c>
    </row>
    <row r="225" spans="1:6" s="69" customFormat="1" ht="14.25">
      <c r="A225" s="79">
        <v>219</v>
      </c>
      <c r="B225" s="79" t="s">
        <v>529</v>
      </c>
      <c r="C225" s="82" t="s">
        <v>530</v>
      </c>
      <c r="D225" s="81">
        <v>189</v>
      </c>
      <c r="E225" s="81">
        <v>189</v>
      </c>
      <c r="F225" s="79" t="s">
        <v>97</v>
      </c>
    </row>
    <row r="226" spans="1:6" s="69" customFormat="1" ht="28.5">
      <c r="A226" s="79">
        <v>220</v>
      </c>
      <c r="B226" s="79" t="s">
        <v>531</v>
      </c>
      <c r="C226" s="82" t="s">
        <v>532</v>
      </c>
      <c r="D226" s="81">
        <v>105</v>
      </c>
      <c r="E226" s="81">
        <v>105</v>
      </c>
      <c r="F226" s="79" t="s">
        <v>95</v>
      </c>
    </row>
    <row r="227" spans="1:6" s="69" customFormat="1" ht="14.25">
      <c r="A227" s="79">
        <v>221</v>
      </c>
      <c r="B227" s="79" t="s">
        <v>531</v>
      </c>
      <c r="C227" s="82" t="s">
        <v>533</v>
      </c>
      <c r="D227" s="81">
        <v>140.1</v>
      </c>
      <c r="E227" s="81">
        <v>140.1</v>
      </c>
      <c r="F227" s="79" t="s">
        <v>95</v>
      </c>
    </row>
    <row r="228" spans="1:6" s="69" customFormat="1" ht="24.75" customHeight="1">
      <c r="A228" s="79">
        <v>222</v>
      </c>
      <c r="B228" s="79" t="s">
        <v>206</v>
      </c>
      <c r="C228" s="80" t="s">
        <v>534</v>
      </c>
      <c r="D228" s="81">
        <v>8.35</v>
      </c>
      <c r="E228" s="81">
        <v>3.2119999999999997</v>
      </c>
      <c r="F228" s="79" t="s">
        <v>535</v>
      </c>
    </row>
    <row r="229" spans="1:6" s="69" customFormat="1" ht="24.75" customHeight="1">
      <c r="A229" s="79">
        <v>223</v>
      </c>
      <c r="B229" s="79" t="s">
        <v>536</v>
      </c>
      <c r="C229" s="80" t="s">
        <v>537</v>
      </c>
      <c r="D229" s="81">
        <v>52.889</v>
      </c>
      <c r="E229" s="81">
        <v>8.200000000613272E-05</v>
      </c>
      <c r="F229" s="79" t="s">
        <v>208</v>
      </c>
    </row>
    <row r="230" spans="1:6" s="69" customFormat="1" ht="14.25">
      <c r="A230" s="79">
        <v>224</v>
      </c>
      <c r="B230" s="79" t="s">
        <v>213</v>
      </c>
      <c r="C230" s="82" t="s">
        <v>538</v>
      </c>
      <c r="D230" s="81">
        <v>14.7</v>
      </c>
      <c r="E230" s="81">
        <v>0.05321499999999979</v>
      </c>
      <c r="F230" s="79" t="s">
        <v>215</v>
      </c>
    </row>
    <row r="231" spans="1:6" s="69" customFormat="1" ht="24.75" customHeight="1">
      <c r="A231" s="79">
        <v>225</v>
      </c>
      <c r="B231" s="79" t="s">
        <v>213</v>
      </c>
      <c r="C231" s="80" t="s">
        <v>539</v>
      </c>
      <c r="D231" s="81">
        <v>2.75</v>
      </c>
      <c r="E231" s="81">
        <v>0.24750000000000005</v>
      </c>
      <c r="F231" s="79" t="s">
        <v>215</v>
      </c>
    </row>
    <row r="232" spans="1:6" s="69" customFormat="1" ht="14.25">
      <c r="A232" s="79">
        <v>226</v>
      </c>
      <c r="B232" s="79" t="s">
        <v>213</v>
      </c>
      <c r="C232" s="82" t="s">
        <v>540</v>
      </c>
      <c r="D232" s="81">
        <v>20</v>
      </c>
      <c r="E232" s="81">
        <v>1.3200000000000003</v>
      </c>
      <c r="F232" s="79" t="s">
        <v>541</v>
      </c>
    </row>
    <row r="233" spans="1:6" s="69" customFormat="1" ht="14.25">
      <c r="A233" s="79">
        <v>227</v>
      </c>
      <c r="B233" s="79" t="s">
        <v>213</v>
      </c>
      <c r="C233" s="82" t="s">
        <v>542</v>
      </c>
      <c r="D233" s="81">
        <v>10.45</v>
      </c>
      <c r="E233" s="81">
        <v>0.011400000000000077</v>
      </c>
      <c r="F233" s="79" t="s">
        <v>208</v>
      </c>
    </row>
    <row r="234" spans="1:6" s="69" customFormat="1" ht="24.75" customHeight="1">
      <c r="A234" s="79">
        <v>228</v>
      </c>
      <c r="B234" s="79" t="s">
        <v>213</v>
      </c>
      <c r="C234" s="80" t="s">
        <v>543</v>
      </c>
      <c r="D234" s="81">
        <v>0.46</v>
      </c>
      <c r="E234" s="81">
        <v>0.46</v>
      </c>
      <c r="F234" s="79" t="s">
        <v>215</v>
      </c>
    </row>
    <row r="235" spans="1:6" s="69" customFormat="1" ht="24.75" customHeight="1">
      <c r="A235" s="79">
        <v>229</v>
      </c>
      <c r="B235" s="79" t="s">
        <v>213</v>
      </c>
      <c r="C235" s="80" t="s">
        <v>544</v>
      </c>
      <c r="D235" s="81">
        <v>1.97</v>
      </c>
      <c r="E235" s="81">
        <v>1.97</v>
      </c>
      <c r="F235" s="79" t="s">
        <v>215</v>
      </c>
    </row>
    <row r="236" spans="1:6" s="69" customFormat="1" ht="28.5">
      <c r="A236" s="79">
        <v>230</v>
      </c>
      <c r="B236" s="79" t="s">
        <v>213</v>
      </c>
      <c r="C236" s="82" t="s">
        <v>545</v>
      </c>
      <c r="D236" s="81">
        <v>2</v>
      </c>
      <c r="E236" s="81">
        <v>2</v>
      </c>
      <c r="F236" s="79" t="s">
        <v>215</v>
      </c>
    </row>
    <row r="237" spans="1:6" s="69" customFormat="1" ht="24.75" customHeight="1">
      <c r="A237" s="79">
        <v>231</v>
      </c>
      <c r="B237" s="79" t="s">
        <v>213</v>
      </c>
      <c r="C237" s="80" t="s">
        <v>546</v>
      </c>
      <c r="D237" s="81">
        <v>1.79</v>
      </c>
      <c r="E237" s="81">
        <v>1.79</v>
      </c>
      <c r="F237" s="79" t="s">
        <v>215</v>
      </c>
    </row>
    <row r="238" spans="1:6" s="69" customFormat="1" ht="24.75" customHeight="1">
      <c r="A238" s="79">
        <v>232</v>
      </c>
      <c r="B238" s="79" t="s">
        <v>213</v>
      </c>
      <c r="C238" s="80" t="s">
        <v>547</v>
      </c>
      <c r="D238" s="81">
        <v>2.54</v>
      </c>
      <c r="E238" s="81">
        <v>2.54</v>
      </c>
      <c r="F238" s="79" t="s">
        <v>215</v>
      </c>
    </row>
    <row r="239" spans="1:6" s="69" customFormat="1" ht="28.5">
      <c r="A239" s="79">
        <v>233</v>
      </c>
      <c r="B239" s="79" t="s">
        <v>213</v>
      </c>
      <c r="C239" s="82" t="s">
        <v>545</v>
      </c>
      <c r="D239" s="81">
        <v>5.16</v>
      </c>
      <c r="E239" s="81">
        <v>5.16</v>
      </c>
      <c r="F239" s="79" t="s">
        <v>215</v>
      </c>
    </row>
    <row r="240" spans="1:6" s="69" customFormat="1" ht="24.75" customHeight="1">
      <c r="A240" s="79">
        <v>234</v>
      </c>
      <c r="B240" s="79" t="s">
        <v>213</v>
      </c>
      <c r="C240" s="80" t="s">
        <v>547</v>
      </c>
      <c r="D240" s="81">
        <v>0.6</v>
      </c>
      <c r="E240" s="81">
        <v>0.6</v>
      </c>
      <c r="F240" s="79" t="s">
        <v>215</v>
      </c>
    </row>
    <row r="241" spans="1:6" s="69" customFormat="1" ht="24.75" customHeight="1">
      <c r="A241" s="79">
        <v>235</v>
      </c>
      <c r="B241" s="79" t="s">
        <v>213</v>
      </c>
      <c r="C241" s="80" t="s">
        <v>548</v>
      </c>
      <c r="D241" s="81">
        <v>3.65</v>
      </c>
      <c r="E241" s="81">
        <v>3.65</v>
      </c>
      <c r="F241" s="79" t="s">
        <v>215</v>
      </c>
    </row>
    <row r="242" spans="1:6" s="69" customFormat="1" ht="24.75" customHeight="1">
      <c r="A242" s="79">
        <v>236</v>
      </c>
      <c r="B242" s="79" t="s">
        <v>213</v>
      </c>
      <c r="C242" s="80" t="s">
        <v>549</v>
      </c>
      <c r="D242" s="81">
        <v>8.93</v>
      </c>
      <c r="E242" s="81">
        <v>8.93</v>
      </c>
      <c r="F242" s="79" t="s">
        <v>215</v>
      </c>
    </row>
    <row r="243" spans="1:6" s="69" customFormat="1" ht="24.75" customHeight="1">
      <c r="A243" s="79">
        <v>237</v>
      </c>
      <c r="B243" s="79" t="s">
        <v>213</v>
      </c>
      <c r="C243" s="80" t="s">
        <v>550</v>
      </c>
      <c r="D243" s="81">
        <v>1.57</v>
      </c>
      <c r="E243" s="81">
        <v>1.57</v>
      </c>
      <c r="F243" s="79" t="s">
        <v>215</v>
      </c>
    </row>
    <row r="244" spans="1:6" s="69" customFormat="1" ht="24.75" customHeight="1">
      <c r="A244" s="79">
        <v>238</v>
      </c>
      <c r="B244" s="79" t="s">
        <v>213</v>
      </c>
      <c r="C244" s="80" t="s">
        <v>551</v>
      </c>
      <c r="D244" s="81">
        <v>12.92</v>
      </c>
      <c r="E244" s="81">
        <v>12.92</v>
      </c>
      <c r="F244" s="79" t="s">
        <v>215</v>
      </c>
    </row>
    <row r="245" spans="1:6" s="69" customFormat="1" ht="24.75" customHeight="1">
      <c r="A245" s="79">
        <v>239</v>
      </c>
      <c r="B245" s="79" t="s">
        <v>219</v>
      </c>
      <c r="C245" s="80" t="s">
        <v>552</v>
      </c>
      <c r="D245" s="81">
        <v>19.69</v>
      </c>
      <c r="E245" s="81">
        <v>12.460320000000001</v>
      </c>
      <c r="F245" s="79" t="s">
        <v>215</v>
      </c>
    </row>
    <row r="246" spans="1:6" s="69" customFormat="1" ht="14.25">
      <c r="A246" s="79">
        <v>240</v>
      </c>
      <c r="B246" s="79" t="s">
        <v>219</v>
      </c>
      <c r="C246" s="82" t="s">
        <v>553</v>
      </c>
      <c r="D246" s="81">
        <v>50</v>
      </c>
      <c r="E246" s="81">
        <v>2.200000000000003</v>
      </c>
      <c r="F246" s="79" t="s">
        <v>541</v>
      </c>
    </row>
    <row r="247" spans="1:6" s="69" customFormat="1" ht="24.75" customHeight="1">
      <c r="A247" s="79">
        <v>241</v>
      </c>
      <c r="B247" s="79" t="s">
        <v>219</v>
      </c>
      <c r="C247" s="80" t="s">
        <v>546</v>
      </c>
      <c r="D247" s="81">
        <v>0.67</v>
      </c>
      <c r="E247" s="81">
        <v>0.67</v>
      </c>
      <c r="F247" s="79" t="s">
        <v>215</v>
      </c>
    </row>
    <row r="248" spans="1:6" s="69" customFormat="1" ht="14.25">
      <c r="A248" s="79">
        <v>242</v>
      </c>
      <c r="B248" s="79" t="s">
        <v>554</v>
      </c>
      <c r="C248" s="82" t="s">
        <v>555</v>
      </c>
      <c r="D248" s="81">
        <v>51.8</v>
      </c>
      <c r="E248" s="81">
        <v>1.8081999999999994</v>
      </c>
      <c r="F248" s="79" t="s">
        <v>556</v>
      </c>
    </row>
    <row r="249" spans="1:6" s="69" customFormat="1" ht="14.25">
      <c r="A249" s="79">
        <v>243</v>
      </c>
      <c r="B249" s="79" t="s">
        <v>554</v>
      </c>
      <c r="C249" s="82" t="s">
        <v>555</v>
      </c>
      <c r="D249" s="81">
        <v>22.2</v>
      </c>
      <c r="E249" s="81">
        <v>22.2</v>
      </c>
      <c r="F249" s="79" t="s">
        <v>556</v>
      </c>
    </row>
    <row r="250" spans="1:6" s="69" customFormat="1" ht="24.75" customHeight="1">
      <c r="A250" s="79">
        <v>244</v>
      </c>
      <c r="B250" s="79" t="s">
        <v>557</v>
      </c>
      <c r="C250" s="80" t="s">
        <v>558</v>
      </c>
      <c r="D250" s="81">
        <v>13.34</v>
      </c>
      <c r="E250" s="81">
        <v>13.34</v>
      </c>
      <c r="F250" s="79" t="s">
        <v>559</v>
      </c>
    </row>
    <row r="251" spans="1:6" s="69" customFormat="1" ht="24.75" customHeight="1">
      <c r="A251" s="79">
        <v>245</v>
      </c>
      <c r="B251" s="79" t="s">
        <v>557</v>
      </c>
      <c r="C251" s="80" t="s">
        <v>560</v>
      </c>
      <c r="D251" s="81">
        <v>2</v>
      </c>
      <c r="E251" s="81">
        <v>2</v>
      </c>
      <c r="F251" s="79" t="s">
        <v>561</v>
      </c>
    </row>
    <row r="252" spans="1:6" s="69" customFormat="1" ht="24.75" customHeight="1">
      <c r="A252" s="79">
        <v>246</v>
      </c>
      <c r="B252" s="79" t="s">
        <v>557</v>
      </c>
      <c r="C252" s="80" t="s">
        <v>562</v>
      </c>
      <c r="D252" s="81">
        <v>100</v>
      </c>
      <c r="E252" s="81">
        <v>90</v>
      </c>
      <c r="F252" s="79" t="s">
        <v>563</v>
      </c>
    </row>
    <row r="253" spans="1:6" s="69" customFormat="1" ht="24.75" customHeight="1">
      <c r="A253" s="79">
        <v>247</v>
      </c>
      <c r="B253" s="79" t="s">
        <v>557</v>
      </c>
      <c r="C253" s="80" t="s">
        <v>564</v>
      </c>
      <c r="D253" s="81">
        <v>102</v>
      </c>
      <c r="E253" s="81">
        <v>92</v>
      </c>
      <c r="F253" s="79" t="s">
        <v>563</v>
      </c>
    </row>
    <row r="254" spans="1:6" s="69" customFormat="1" ht="24.75" customHeight="1">
      <c r="A254" s="79">
        <v>248</v>
      </c>
      <c r="B254" s="79" t="s">
        <v>224</v>
      </c>
      <c r="C254" s="80" t="s">
        <v>565</v>
      </c>
      <c r="D254" s="81">
        <v>154.7</v>
      </c>
      <c r="E254" s="81">
        <v>53.957250999999985</v>
      </c>
      <c r="F254" s="79" t="s">
        <v>566</v>
      </c>
    </row>
    <row r="255" spans="1:6" s="69" customFormat="1" ht="24.75" customHeight="1">
      <c r="A255" s="79">
        <v>249</v>
      </c>
      <c r="B255" s="79" t="s">
        <v>224</v>
      </c>
      <c r="C255" s="80" t="s">
        <v>567</v>
      </c>
      <c r="D255" s="81">
        <v>1112.37</v>
      </c>
      <c r="E255" s="81">
        <f>183.117907-100.252971</f>
        <v>82.864936</v>
      </c>
      <c r="F255" s="79" t="s">
        <v>568</v>
      </c>
    </row>
    <row r="256" spans="1:6" s="69" customFormat="1" ht="14.25">
      <c r="A256" s="79">
        <v>250</v>
      </c>
      <c r="B256" s="79" t="s">
        <v>224</v>
      </c>
      <c r="C256" s="82" t="s">
        <v>569</v>
      </c>
      <c r="D256" s="81">
        <v>11.2</v>
      </c>
      <c r="E256" s="81">
        <v>9.745942999999999</v>
      </c>
      <c r="F256" s="79" t="s">
        <v>226</v>
      </c>
    </row>
    <row r="257" spans="1:6" s="69" customFormat="1" ht="24.75" customHeight="1">
      <c r="A257" s="79">
        <v>251</v>
      </c>
      <c r="B257" s="79" t="s">
        <v>224</v>
      </c>
      <c r="C257" s="80" t="s">
        <v>570</v>
      </c>
      <c r="D257" s="81">
        <v>191</v>
      </c>
      <c r="E257" s="81">
        <v>13.946737000000013</v>
      </c>
      <c r="F257" s="79" t="s">
        <v>571</v>
      </c>
    </row>
    <row r="258" spans="1:6" s="69" customFormat="1" ht="24.75" customHeight="1">
      <c r="A258" s="79">
        <v>252</v>
      </c>
      <c r="B258" s="79" t="s">
        <v>224</v>
      </c>
      <c r="C258" s="80" t="s">
        <v>572</v>
      </c>
      <c r="D258" s="81">
        <v>17</v>
      </c>
      <c r="E258" s="81">
        <v>0.0004330000000010159</v>
      </c>
      <c r="F258" s="79" t="s">
        <v>573</v>
      </c>
    </row>
    <row r="259" spans="1:6" s="69" customFormat="1" ht="24.75" customHeight="1">
      <c r="A259" s="79">
        <v>253</v>
      </c>
      <c r="B259" s="79" t="s">
        <v>224</v>
      </c>
      <c r="C259" s="80" t="s">
        <v>574</v>
      </c>
      <c r="D259" s="81">
        <v>29.75</v>
      </c>
      <c r="E259" s="81">
        <v>13.593520000000002</v>
      </c>
      <c r="F259" s="79" t="s">
        <v>575</v>
      </c>
    </row>
    <row r="260" spans="1:6" s="69" customFormat="1" ht="24.75" customHeight="1">
      <c r="A260" s="79">
        <v>254</v>
      </c>
      <c r="B260" s="79" t="s">
        <v>224</v>
      </c>
      <c r="C260" s="80" t="s">
        <v>576</v>
      </c>
      <c r="D260" s="81">
        <v>40</v>
      </c>
      <c r="E260" s="81">
        <v>40</v>
      </c>
      <c r="F260" s="79" t="s">
        <v>571</v>
      </c>
    </row>
    <row r="261" spans="1:6" s="69" customFormat="1" ht="24.75" customHeight="1">
      <c r="A261" s="79">
        <v>255</v>
      </c>
      <c r="B261" s="79" t="s">
        <v>224</v>
      </c>
      <c r="C261" s="80" t="s">
        <v>577</v>
      </c>
      <c r="D261" s="81">
        <v>25</v>
      </c>
      <c r="E261" s="81">
        <v>25</v>
      </c>
      <c r="F261" s="79" t="s">
        <v>578</v>
      </c>
    </row>
    <row r="262" spans="1:6" s="69" customFormat="1" ht="24.75" customHeight="1">
      <c r="A262" s="79">
        <v>256</v>
      </c>
      <c r="B262" s="79" t="s">
        <v>224</v>
      </c>
      <c r="C262" s="80" t="s">
        <v>579</v>
      </c>
      <c r="D262" s="81">
        <v>112</v>
      </c>
      <c r="E262" s="81">
        <v>112</v>
      </c>
      <c r="F262" s="79" t="s">
        <v>573</v>
      </c>
    </row>
    <row r="263" spans="1:6" s="69" customFormat="1" ht="24.75" customHeight="1">
      <c r="A263" s="79">
        <v>257</v>
      </c>
      <c r="B263" s="79" t="s">
        <v>224</v>
      </c>
      <c r="C263" s="80" t="s">
        <v>580</v>
      </c>
      <c r="D263" s="81">
        <v>386</v>
      </c>
      <c r="E263" s="81">
        <f>340.7025-336.78</f>
        <v>3.9225000000000136</v>
      </c>
      <c r="F263" s="79" t="s">
        <v>581</v>
      </c>
    </row>
    <row r="264" spans="1:6" s="69" customFormat="1" ht="24.75" customHeight="1">
      <c r="A264" s="79">
        <v>258</v>
      </c>
      <c r="B264" s="84" t="s">
        <v>582</v>
      </c>
      <c r="C264" s="80" t="s">
        <v>583</v>
      </c>
      <c r="D264" s="81">
        <v>8</v>
      </c>
      <c r="E264" s="81">
        <v>0.02660000000000018</v>
      </c>
      <c r="F264" s="84" t="s">
        <v>584</v>
      </c>
    </row>
    <row r="265" spans="1:6" s="69" customFormat="1" ht="24.75" customHeight="1">
      <c r="A265" s="79">
        <v>259</v>
      </c>
      <c r="B265" s="84" t="s">
        <v>233</v>
      </c>
      <c r="C265" s="80" t="s">
        <v>585</v>
      </c>
      <c r="D265" s="81">
        <v>14.6</v>
      </c>
      <c r="E265" s="81">
        <v>0.9000000000000004</v>
      </c>
      <c r="F265" s="84" t="s">
        <v>237</v>
      </c>
    </row>
    <row r="266" spans="1:6" s="69" customFormat="1" ht="24.75" customHeight="1">
      <c r="A266" s="79">
        <v>260</v>
      </c>
      <c r="B266" s="84" t="s">
        <v>586</v>
      </c>
      <c r="C266" s="84" t="s">
        <v>587</v>
      </c>
      <c r="D266" s="81">
        <v>100</v>
      </c>
      <c r="E266" s="81">
        <v>100</v>
      </c>
      <c r="F266" s="84" t="s">
        <v>588</v>
      </c>
    </row>
    <row r="267" spans="1:6" s="69" customFormat="1" ht="24.75" customHeight="1">
      <c r="A267" s="79">
        <v>261</v>
      </c>
      <c r="B267" s="84" t="s">
        <v>586</v>
      </c>
      <c r="C267" s="84" t="s">
        <v>589</v>
      </c>
      <c r="D267" s="81">
        <v>100</v>
      </c>
      <c r="E267" s="81">
        <v>100</v>
      </c>
      <c r="F267" s="84" t="s">
        <v>588</v>
      </c>
    </row>
    <row r="268" spans="1:6" s="69" customFormat="1" ht="24.75" customHeight="1">
      <c r="A268" s="79">
        <v>262</v>
      </c>
      <c r="B268" s="84" t="s">
        <v>253</v>
      </c>
      <c r="C268" s="84" t="s">
        <v>590</v>
      </c>
      <c r="D268" s="81">
        <v>120</v>
      </c>
      <c r="E268" s="81">
        <v>120</v>
      </c>
      <c r="F268" s="84" t="s">
        <v>591</v>
      </c>
    </row>
    <row r="269" spans="1:6" s="69" customFormat="1" ht="24.75" customHeight="1">
      <c r="A269" s="79">
        <v>263</v>
      </c>
      <c r="B269" s="84" t="s">
        <v>253</v>
      </c>
      <c r="C269" s="84" t="s">
        <v>592</v>
      </c>
      <c r="D269" s="81">
        <v>120</v>
      </c>
      <c r="E269" s="81">
        <v>120</v>
      </c>
      <c r="F269" s="84" t="s">
        <v>591</v>
      </c>
    </row>
    <row r="270" spans="1:6" s="69" customFormat="1" ht="24.75" customHeight="1">
      <c r="A270" s="79">
        <v>264</v>
      </c>
      <c r="B270" s="84" t="s">
        <v>253</v>
      </c>
      <c r="C270" s="84" t="s">
        <v>593</v>
      </c>
      <c r="D270" s="81">
        <v>178</v>
      </c>
      <c r="E270" s="81">
        <v>178</v>
      </c>
      <c r="F270" s="84" t="s">
        <v>591</v>
      </c>
    </row>
    <row r="271" spans="1:6" s="69" customFormat="1" ht="24.75" customHeight="1">
      <c r="A271" s="79">
        <v>265</v>
      </c>
      <c r="B271" s="84" t="s">
        <v>594</v>
      </c>
      <c r="C271" s="84" t="s">
        <v>595</v>
      </c>
      <c r="D271" s="81">
        <v>67</v>
      </c>
      <c r="E271" s="81">
        <v>67</v>
      </c>
      <c r="F271" s="84" t="s">
        <v>591</v>
      </c>
    </row>
    <row r="272" spans="1:6" s="69" customFormat="1" ht="24.75" customHeight="1">
      <c r="A272" s="79">
        <v>266</v>
      </c>
      <c r="B272" s="84" t="s">
        <v>229</v>
      </c>
      <c r="C272" s="84" t="s">
        <v>596</v>
      </c>
      <c r="D272" s="81">
        <v>50</v>
      </c>
      <c r="E272" s="81">
        <v>9.51859999999999</v>
      </c>
      <c r="F272" s="84" t="s">
        <v>597</v>
      </c>
    </row>
    <row r="273" spans="1:6" s="69" customFormat="1" ht="24.75" customHeight="1">
      <c r="A273" s="79">
        <v>267</v>
      </c>
      <c r="B273" s="84" t="s">
        <v>598</v>
      </c>
      <c r="C273" s="84" t="s">
        <v>599</v>
      </c>
      <c r="D273" s="81">
        <v>16</v>
      </c>
      <c r="E273" s="81">
        <v>16</v>
      </c>
      <c r="F273" s="84" t="s">
        <v>231</v>
      </c>
    </row>
    <row r="274" spans="1:6" s="69" customFormat="1" ht="24.75" customHeight="1">
      <c r="A274" s="79">
        <v>268</v>
      </c>
      <c r="B274" s="84" t="s">
        <v>598</v>
      </c>
      <c r="C274" s="84" t="s">
        <v>600</v>
      </c>
      <c r="D274" s="81">
        <v>6.7</v>
      </c>
      <c r="E274" s="81">
        <v>6.7</v>
      </c>
      <c r="F274" s="84" t="s">
        <v>267</v>
      </c>
    </row>
    <row r="275" spans="1:6" s="69" customFormat="1" ht="24.75" customHeight="1">
      <c r="A275" s="79">
        <v>269</v>
      </c>
      <c r="B275" s="84" t="s">
        <v>601</v>
      </c>
      <c r="C275" s="80" t="s">
        <v>602</v>
      </c>
      <c r="D275" s="81">
        <v>-121.52</v>
      </c>
      <c r="E275" s="81">
        <v>-121.52</v>
      </c>
      <c r="F275" s="84" t="s">
        <v>603</v>
      </c>
    </row>
    <row r="276" spans="1:6" s="69" customFormat="1" ht="24.75" customHeight="1">
      <c r="A276" s="79">
        <v>270</v>
      </c>
      <c r="B276" s="84" t="s">
        <v>601</v>
      </c>
      <c r="C276" s="80" t="s">
        <v>604</v>
      </c>
      <c r="D276" s="81">
        <v>0.56</v>
      </c>
      <c r="E276" s="81">
        <v>0.56</v>
      </c>
      <c r="F276" s="84" t="s">
        <v>535</v>
      </c>
    </row>
    <row r="277" spans="1:6" s="69" customFormat="1" ht="24.75" customHeight="1">
      <c r="A277" s="79">
        <v>271</v>
      </c>
      <c r="B277" s="84" t="s">
        <v>601</v>
      </c>
      <c r="C277" s="80" t="s">
        <v>605</v>
      </c>
      <c r="D277" s="81">
        <v>-8.6</v>
      </c>
      <c r="E277" s="81">
        <v>-8.6</v>
      </c>
      <c r="F277" s="84" t="s">
        <v>606</v>
      </c>
    </row>
    <row r="278" spans="1:6" s="69" customFormat="1" ht="24.75" customHeight="1">
      <c r="A278" s="79">
        <v>272</v>
      </c>
      <c r="B278" s="84" t="s">
        <v>601</v>
      </c>
      <c r="C278" s="80" t="s">
        <v>607</v>
      </c>
      <c r="D278" s="81">
        <v>32</v>
      </c>
      <c r="E278" s="81">
        <v>32</v>
      </c>
      <c r="F278" s="84" t="s">
        <v>608</v>
      </c>
    </row>
    <row r="279" spans="1:6" s="69" customFormat="1" ht="24.75" customHeight="1">
      <c r="A279" s="79">
        <v>273</v>
      </c>
      <c r="B279" s="84" t="s">
        <v>601</v>
      </c>
      <c r="C279" s="80" t="s">
        <v>602</v>
      </c>
      <c r="D279" s="81">
        <v>20.35</v>
      </c>
      <c r="E279" s="81">
        <v>20.35</v>
      </c>
      <c r="F279" s="84" t="s">
        <v>609</v>
      </c>
    </row>
    <row r="280" spans="1:6" s="69" customFormat="1" ht="24.75" customHeight="1">
      <c r="A280" s="79">
        <v>274</v>
      </c>
      <c r="B280" s="84" t="s">
        <v>601</v>
      </c>
      <c r="C280" s="80" t="s">
        <v>610</v>
      </c>
      <c r="D280" s="81">
        <v>-22</v>
      </c>
      <c r="E280" s="81">
        <v>-22</v>
      </c>
      <c r="F280" s="84" t="s">
        <v>541</v>
      </c>
    </row>
    <row r="281" spans="1:6" s="69" customFormat="1" ht="24.75" customHeight="1">
      <c r="A281" s="79">
        <v>275</v>
      </c>
      <c r="B281" s="84" t="s">
        <v>241</v>
      </c>
      <c r="C281" s="80" t="s">
        <v>611</v>
      </c>
      <c r="D281" s="81">
        <v>-86</v>
      </c>
      <c r="E281" s="81">
        <v>-86</v>
      </c>
      <c r="F281" s="84" t="s">
        <v>69</v>
      </c>
    </row>
    <row r="282" spans="1:6" s="69" customFormat="1" ht="24.75" customHeight="1">
      <c r="A282" s="79">
        <v>276</v>
      </c>
      <c r="B282" s="84" t="s">
        <v>241</v>
      </c>
      <c r="C282" s="80" t="s">
        <v>612</v>
      </c>
      <c r="D282" s="81">
        <v>-10.08</v>
      </c>
      <c r="E282" s="81">
        <v>-10.08</v>
      </c>
      <c r="F282" s="84" t="s">
        <v>60</v>
      </c>
    </row>
    <row r="283" spans="1:6" s="69" customFormat="1" ht="24.75" customHeight="1">
      <c r="A283" s="79">
        <v>277</v>
      </c>
      <c r="B283" s="84" t="s">
        <v>241</v>
      </c>
      <c r="C283" s="80" t="s">
        <v>611</v>
      </c>
      <c r="D283" s="81">
        <v>-40</v>
      </c>
      <c r="E283" s="81">
        <v>-40</v>
      </c>
      <c r="F283" s="84" t="s">
        <v>69</v>
      </c>
    </row>
    <row r="284" spans="1:6" s="69" customFormat="1" ht="24.75" customHeight="1">
      <c r="A284" s="79">
        <v>278</v>
      </c>
      <c r="B284" s="84" t="s">
        <v>257</v>
      </c>
      <c r="C284" s="80" t="s">
        <v>613</v>
      </c>
      <c r="D284" s="81">
        <v>1050</v>
      </c>
      <c r="E284" s="81">
        <v>1050</v>
      </c>
      <c r="F284" s="84" t="s">
        <v>52</v>
      </c>
    </row>
    <row r="285" spans="1:6" s="69" customFormat="1" ht="24.75" customHeight="1">
      <c r="A285" s="79">
        <v>279</v>
      </c>
      <c r="B285" s="84" t="s">
        <v>614</v>
      </c>
      <c r="C285" s="80" t="s">
        <v>615</v>
      </c>
      <c r="D285" s="81">
        <v>-93.57</v>
      </c>
      <c r="E285" s="81">
        <v>-93.57</v>
      </c>
      <c r="F285" s="84" t="s">
        <v>223</v>
      </c>
    </row>
    <row r="286" spans="1:6" s="69" customFormat="1" ht="24.75" customHeight="1">
      <c r="A286" s="79">
        <v>280</v>
      </c>
      <c r="B286" s="84" t="s">
        <v>614</v>
      </c>
      <c r="C286" s="80" t="s">
        <v>615</v>
      </c>
      <c r="D286" s="81">
        <v>750</v>
      </c>
      <c r="E286" s="81">
        <v>750</v>
      </c>
      <c r="F286" s="84" t="s">
        <v>616</v>
      </c>
    </row>
    <row r="287" spans="1:6" s="69" customFormat="1" ht="24.75" customHeight="1">
      <c r="A287" s="79">
        <v>281</v>
      </c>
      <c r="B287" s="84" t="s">
        <v>617</v>
      </c>
      <c r="C287" s="80" t="s">
        <v>618</v>
      </c>
      <c r="D287" s="81">
        <v>124.19</v>
      </c>
      <c r="E287" s="81">
        <v>124.19</v>
      </c>
      <c r="F287" s="84" t="s">
        <v>619</v>
      </c>
    </row>
    <row r="288" spans="1:6" s="69" customFormat="1" ht="24.75" customHeight="1">
      <c r="A288" s="79">
        <v>282</v>
      </c>
      <c r="B288" s="84" t="s">
        <v>620</v>
      </c>
      <c r="C288" s="80" t="s">
        <v>621</v>
      </c>
      <c r="D288" s="81">
        <v>1510</v>
      </c>
      <c r="E288" s="81">
        <v>1510</v>
      </c>
      <c r="F288" s="84" t="s">
        <v>622</v>
      </c>
    </row>
    <row r="289" spans="1:6" s="69" customFormat="1" ht="24.75" customHeight="1">
      <c r="A289" s="79">
        <v>283</v>
      </c>
      <c r="B289" s="84" t="s">
        <v>243</v>
      </c>
      <c r="C289" s="80" t="s">
        <v>623</v>
      </c>
      <c r="D289" s="81">
        <v>1325</v>
      </c>
      <c r="E289" s="81">
        <f>1110-474.62</f>
        <v>635.38</v>
      </c>
      <c r="F289" s="84" t="s">
        <v>619</v>
      </c>
    </row>
    <row r="290" spans="1:5" s="69" customFormat="1" ht="14.25">
      <c r="A290" s="50"/>
      <c r="B290" s="50"/>
      <c r="C290" s="51"/>
      <c r="D290" s="51"/>
      <c r="E290" s="71"/>
    </row>
    <row r="291" spans="1:5" s="69" customFormat="1" ht="14.25">
      <c r="A291" s="50"/>
      <c r="B291" s="50"/>
      <c r="C291" s="51"/>
      <c r="D291" s="51"/>
      <c r="E291" s="71"/>
    </row>
    <row r="292" spans="1:5" s="69" customFormat="1" ht="14.25">
      <c r="A292" s="50"/>
      <c r="B292" s="50"/>
      <c r="C292" s="51"/>
      <c r="D292" s="51"/>
      <c r="E292" s="71"/>
    </row>
    <row r="293" spans="1:5" s="69" customFormat="1" ht="14.25">
      <c r="A293" s="50"/>
      <c r="B293" s="50"/>
      <c r="C293" s="51"/>
      <c r="D293" s="51"/>
      <c r="E293" s="71"/>
    </row>
    <row r="294" spans="1:5" s="69" customFormat="1" ht="14.25">
      <c r="A294" s="50"/>
      <c r="B294" s="50"/>
      <c r="C294" s="51"/>
      <c r="D294" s="51"/>
      <c r="E294" s="71"/>
    </row>
    <row r="295" spans="1:5" s="69" customFormat="1" ht="14.25">
      <c r="A295" s="50"/>
      <c r="B295" s="50"/>
      <c r="C295" s="51"/>
      <c r="D295" s="51"/>
      <c r="E295" s="71"/>
    </row>
    <row r="296" spans="1:5" s="69" customFormat="1" ht="14.25">
      <c r="A296" s="50"/>
      <c r="B296" s="50"/>
      <c r="C296" s="51"/>
      <c r="D296" s="51"/>
      <c r="E296" s="71"/>
    </row>
    <row r="297" spans="1:5" s="69" customFormat="1" ht="14.25">
      <c r="A297" s="50"/>
      <c r="B297" s="50"/>
      <c r="C297" s="51"/>
      <c r="D297" s="51"/>
      <c r="E297" s="71"/>
    </row>
    <row r="298" spans="1:5" s="69" customFormat="1" ht="14.25">
      <c r="A298" s="50"/>
      <c r="B298" s="50"/>
      <c r="C298" s="51"/>
      <c r="D298" s="51"/>
      <c r="E298" s="71"/>
    </row>
    <row r="299" spans="1:5" s="69" customFormat="1" ht="14.25">
      <c r="A299" s="50"/>
      <c r="B299" s="50"/>
      <c r="C299" s="51"/>
      <c r="D299" s="51"/>
      <c r="E299" s="71"/>
    </row>
    <row r="300" spans="1:5" s="69" customFormat="1" ht="14.25">
      <c r="A300" s="50"/>
      <c r="B300" s="50"/>
      <c r="C300" s="51"/>
      <c r="D300" s="51"/>
      <c r="E300" s="71"/>
    </row>
    <row r="301" spans="1:5" s="69" customFormat="1" ht="14.25">
      <c r="A301" s="50"/>
      <c r="B301" s="50"/>
      <c r="C301" s="51"/>
      <c r="D301" s="51"/>
      <c r="E301" s="71"/>
    </row>
    <row r="302" spans="1:5" s="69" customFormat="1" ht="14.25">
      <c r="A302" s="50"/>
      <c r="B302" s="50"/>
      <c r="C302" s="51"/>
      <c r="D302" s="51"/>
      <c r="E302" s="71"/>
    </row>
    <row r="303" spans="1:5" s="69" customFormat="1" ht="14.25">
      <c r="A303" s="50"/>
      <c r="B303" s="50"/>
      <c r="C303" s="51"/>
      <c r="D303" s="51"/>
      <c r="E303" s="71"/>
    </row>
    <row r="304" spans="1:5" s="69" customFormat="1" ht="14.25">
      <c r="A304" s="50"/>
      <c r="B304" s="50"/>
      <c r="C304" s="51"/>
      <c r="D304" s="51"/>
      <c r="E304" s="71"/>
    </row>
    <row r="305" spans="1:5" s="69" customFormat="1" ht="14.25">
      <c r="A305" s="50"/>
      <c r="B305" s="50"/>
      <c r="C305" s="51"/>
      <c r="D305" s="51"/>
      <c r="E305" s="71"/>
    </row>
    <row r="306" spans="1:5" s="69" customFormat="1" ht="14.25">
      <c r="A306" s="50"/>
      <c r="B306" s="50"/>
      <c r="C306" s="51"/>
      <c r="D306" s="51"/>
      <c r="E306" s="71"/>
    </row>
    <row r="307" spans="1:5" s="69" customFormat="1" ht="14.25">
      <c r="A307" s="50"/>
      <c r="B307" s="50"/>
      <c r="C307" s="51"/>
      <c r="D307" s="51"/>
      <c r="E307" s="71"/>
    </row>
    <row r="308" spans="1:5" s="69" customFormat="1" ht="14.25">
      <c r="A308" s="50"/>
      <c r="B308" s="50"/>
      <c r="C308" s="51"/>
      <c r="D308" s="51"/>
      <c r="E308" s="71"/>
    </row>
    <row r="309" spans="1:5" s="69" customFormat="1" ht="14.25">
      <c r="A309" s="50"/>
      <c r="B309" s="50"/>
      <c r="C309" s="51"/>
      <c r="D309" s="51"/>
      <c r="E309" s="71"/>
    </row>
    <row r="310" spans="1:5" s="69" customFormat="1" ht="14.25">
      <c r="A310" s="50"/>
      <c r="B310" s="50"/>
      <c r="C310" s="51"/>
      <c r="D310" s="51"/>
      <c r="E310" s="71"/>
    </row>
    <row r="311" spans="1:5" s="69" customFormat="1" ht="14.25">
      <c r="A311" s="50"/>
      <c r="B311" s="50"/>
      <c r="C311" s="51"/>
      <c r="D311" s="51"/>
      <c r="E311" s="71"/>
    </row>
    <row r="312" spans="1:5" s="69" customFormat="1" ht="14.25">
      <c r="A312" s="50"/>
      <c r="B312" s="50"/>
      <c r="C312" s="51"/>
      <c r="D312" s="51"/>
      <c r="E312" s="71"/>
    </row>
    <row r="313" spans="1:5" s="69" customFormat="1" ht="14.25">
      <c r="A313" s="50"/>
      <c r="B313" s="50"/>
      <c r="C313" s="51"/>
      <c r="D313" s="51"/>
      <c r="E313" s="71"/>
    </row>
    <row r="314" spans="1:5" s="69" customFormat="1" ht="14.25">
      <c r="A314" s="50"/>
      <c r="B314" s="50"/>
      <c r="C314" s="51"/>
      <c r="D314" s="51"/>
      <c r="E314" s="71"/>
    </row>
    <row r="315" spans="1:5" s="69" customFormat="1" ht="14.25">
      <c r="A315" s="50"/>
      <c r="B315" s="50"/>
      <c r="C315" s="51"/>
      <c r="D315" s="51"/>
      <c r="E315" s="71"/>
    </row>
    <row r="316" spans="1:5" s="69" customFormat="1" ht="14.25">
      <c r="A316" s="50"/>
      <c r="B316" s="50"/>
      <c r="C316" s="51"/>
      <c r="D316" s="51"/>
      <c r="E316" s="71"/>
    </row>
    <row r="317" spans="1:5" s="69" customFormat="1" ht="14.25">
      <c r="A317" s="50"/>
      <c r="B317" s="50"/>
      <c r="C317" s="51"/>
      <c r="D317" s="51"/>
      <c r="E317" s="71"/>
    </row>
    <row r="318" spans="1:5" s="69" customFormat="1" ht="14.25">
      <c r="A318" s="50"/>
      <c r="B318" s="50"/>
      <c r="C318" s="51"/>
      <c r="D318" s="51"/>
      <c r="E318" s="71"/>
    </row>
    <row r="319" spans="1:5" s="69" customFormat="1" ht="14.25">
      <c r="A319" s="50"/>
      <c r="B319" s="50"/>
      <c r="C319" s="51"/>
      <c r="D319" s="51"/>
      <c r="E319" s="71"/>
    </row>
    <row r="320" spans="1:5" s="69" customFormat="1" ht="14.25">
      <c r="A320" s="50"/>
      <c r="B320" s="50"/>
      <c r="C320" s="51"/>
      <c r="D320" s="51"/>
      <c r="E320" s="71"/>
    </row>
    <row r="321" spans="1:5" s="69" customFormat="1" ht="14.25">
      <c r="A321" s="50"/>
      <c r="B321" s="50"/>
      <c r="C321" s="51"/>
      <c r="D321" s="51"/>
      <c r="E321" s="71"/>
    </row>
    <row r="322" spans="1:5" s="69" customFormat="1" ht="14.25">
      <c r="A322" s="50"/>
      <c r="B322" s="50"/>
      <c r="C322" s="51"/>
      <c r="D322" s="51"/>
      <c r="E322" s="71"/>
    </row>
    <row r="323" spans="1:5" s="69" customFormat="1" ht="14.25">
      <c r="A323" s="50"/>
      <c r="B323" s="50"/>
      <c r="C323" s="51"/>
      <c r="D323" s="51"/>
      <c r="E323" s="71"/>
    </row>
    <row r="324" spans="1:5" s="69" customFormat="1" ht="14.25">
      <c r="A324" s="50"/>
      <c r="B324" s="50"/>
      <c r="C324" s="51"/>
      <c r="D324" s="51"/>
      <c r="E324" s="71"/>
    </row>
    <row r="325" spans="1:5" s="69" customFormat="1" ht="14.25">
      <c r="A325" s="50"/>
      <c r="B325" s="50"/>
      <c r="C325" s="51"/>
      <c r="D325" s="51"/>
      <c r="E325" s="71"/>
    </row>
    <row r="326" spans="1:5" s="69" customFormat="1" ht="14.25">
      <c r="A326" s="50"/>
      <c r="B326" s="50"/>
      <c r="C326" s="51"/>
      <c r="D326" s="51"/>
      <c r="E326" s="71"/>
    </row>
    <row r="327" spans="1:5" s="69" customFormat="1" ht="14.25">
      <c r="A327" s="50"/>
      <c r="B327" s="50"/>
      <c r="C327" s="51"/>
      <c r="D327" s="51"/>
      <c r="E327" s="71"/>
    </row>
    <row r="328" spans="1:5" s="69" customFormat="1" ht="14.25">
      <c r="A328" s="50"/>
      <c r="B328" s="50"/>
      <c r="C328" s="51"/>
      <c r="D328" s="51"/>
      <c r="E328" s="71"/>
    </row>
    <row r="329" spans="1:5" s="69" customFormat="1" ht="14.25">
      <c r="A329" s="50"/>
      <c r="B329" s="50"/>
      <c r="C329" s="51"/>
      <c r="D329" s="51"/>
      <c r="E329" s="71"/>
    </row>
    <row r="330" spans="1:5" s="69" customFormat="1" ht="14.25">
      <c r="A330" s="50"/>
      <c r="B330" s="50"/>
      <c r="C330" s="51"/>
      <c r="D330" s="51"/>
      <c r="E330" s="71"/>
    </row>
    <row r="331" spans="1:5" s="69" customFormat="1" ht="14.25">
      <c r="A331" s="50"/>
      <c r="B331" s="50"/>
      <c r="C331" s="51"/>
      <c r="D331" s="51"/>
      <c r="E331" s="71"/>
    </row>
    <row r="332" spans="1:5" s="69" customFormat="1" ht="14.25">
      <c r="A332" s="50"/>
      <c r="B332" s="50"/>
      <c r="C332" s="51"/>
      <c r="D332" s="51"/>
      <c r="E332" s="71"/>
    </row>
    <row r="333" spans="1:5" s="69" customFormat="1" ht="14.25">
      <c r="A333" s="50"/>
      <c r="B333" s="50"/>
      <c r="C333" s="51"/>
      <c r="D333" s="51"/>
      <c r="E333" s="71"/>
    </row>
    <row r="334" spans="1:5" s="69" customFormat="1" ht="14.25">
      <c r="A334" s="50"/>
      <c r="B334" s="50"/>
      <c r="C334" s="51"/>
      <c r="D334" s="51"/>
      <c r="E334" s="71"/>
    </row>
    <row r="335" spans="1:5" s="69" customFormat="1" ht="14.25">
      <c r="A335" s="50"/>
      <c r="B335" s="50"/>
      <c r="C335" s="51"/>
      <c r="D335" s="51"/>
      <c r="E335" s="71"/>
    </row>
    <row r="336" spans="1:5" s="69" customFormat="1" ht="14.25">
      <c r="A336" s="50"/>
      <c r="B336" s="50"/>
      <c r="C336" s="51"/>
      <c r="D336" s="51"/>
      <c r="E336" s="71"/>
    </row>
    <row r="337" spans="1:5" s="69" customFormat="1" ht="14.25">
      <c r="A337" s="50"/>
      <c r="B337" s="50"/>
      <c r="C337" s="51"/>
      <c r="D337" s="51"/>
      <c r="E337" s="71"/>
    </row>
    <row r="338" spans="1:5" s="69" customFormat="1" ht="14.25">
      <c r="A338" s="50"/>
      <c r="B338" s="50"/>
      <c r="C338" s="51"/>
      <c r="D338" s="51"/>
      <c r="E338" s="71"/>
    </row>
    <row r="339" spans="1:5" s="69" customFormat="1" ht="14.25">
      <c r="A339" s="50"/>
      <c r="B339" s="50"/>
      <c r="C339" s="51"/>
      <c r="D339" s="51"/>
      <c r="E339" s="71"/>
    </row>
    <row r="340" spans="1:5" s="69" customFormat="1" ht="14.25">
      <c r="A340" s="50"/>
      <c r="B340" s="50"/>
      <c r="C340" s="51"/>
      <c r="D340" s="51"/>
      <c r="E340" s="71"/>
    </row>
    <row r="341" spans="1:5" s="69" customFormat="1" ht="14.25">
      <c r="A341" s="50"/>
      <c r="B341" s="50"/>
      <c r="C341" s="51"/>
      <c r="D341" s="51"/>
      <c r="E341" s="71"/>
    </row>
    <row r="342" spans="1:5" s="69" customFormat="1" ht="14.25">
      <c r="A342" s="50"/>
      <c r="B342" s="50"/>
      <c r="C342" s="51"/>
      <c r="D342" s="51"/>
      <c r="E342" s="71"/>
    </row>
    <row r="343" spans="1:5" s="69" customFormat="1" ht="14.25">
      <c r="A343" s="50"/>
      <c r="B343" s="50"/>
      <c r="C343" s="51"/>
      <c r="D343" s="51"/>
      <c r="E343" s="71"/>
    </row>
    <row r="344" spans="1:5" s="69" customFormat="1" ht="14.25">
      <c r="A344" s="50"/>
      <c r="B344" s="50"/>
      <c r="C344" s="51"/>
      <c r="D344" s="51"/>
      <c r="E344" s="71"/>
    </row>
    <row r="345" spans="1:5" s="69" customFormat="1" ht="14.25">
      <c r="A345" s="50"/>
      <c r="B345" s="50"/>
      <c r="C345" s="51"/>
      <c r="D345" s="51"/>
      <c r="E345" s="71"/>
    </row>
    <row r="346" spans="1:5" s="69" customFormat="1" ht="14.25">
      <c r="A346" s="50"/>
      <c r="B346" s="50"/>
      <c r="C346" s="51"/>
      <c r="D346" s="51"/>
      <c r="E346" s="71"/>
    </row>
    <row r="347" spans="1:5" s="69" customFormat="1" ht="14.25">
      <c r="A347" s="50"/>
      <c r="B347" s="50"/>
      <c r="C347" s="51"/>
      <c r="D347" s="51"/>
      <c r="E347" s="71"/>
    </row>
    <row r="348" spans="1:5" s="69" customFormat="1" ht="14.25">
      <c r="A348" s="50"/>
      <c r="B348" s="50"/>
      <c r="C348" s="51"/>
      <c r="D348" s="51"/>
      <c r="E348" s="71"/>
    </row>
    <row r="349" spans="1:5" s="69" customFormat="1" ht="14.25">
      <c r="A349" s="50"/>
      <c r="B349" s="50"/>
      <c r="C349" s="51"/>
      <c r="D349" s="51"/>
      <c r="E349" s="71"/>
    </row>
    <row r="350" spans="1:5" s="69" customFormat="1" ht="14.25">
      <c r="A350" s="50"/>
      <c r="B350" s="50"/>
      <c r="C350" s="51"/>
      <c r="D350" s="51"/>
      <c r="E350" s="71"/>
    </row>
    <row r="351" spans="1:5" s="69" customFormat="1" ht="14.25">
      <c r="A351" s="50"/>
      <c r="B351" s="50"/>
      <c r="C351" s="51"/>
      <c r="D351" s="51"/>
      <c r="E351" s="71"/>
    </row>
    <row r="352" spans="1:5" s="69" customFormat="1" ht="14.25">
      <c r="A352" s="50"/>
      <c r="B352" s="50"/>
      <c r="C352" s="51"/>
      <c r="D352" s="51"/>
      <c r="E352" s="71"/>
    </row>
    <row r="353" spans="1:5" s="69" customFormat="1" ht="14.25">
      <c r="A353" s="50"/>
      <c r="B353" s="50"/>
      <c r="C353" s="51"/>
      <c r="D353" s="51"/>
      <c r="E353" s="71"/>
    </row>
    <row r="354" spans="1:5" s="69" customFormat="1" ht="14.25">
      <c r="A354" s="50"/>
      <c r="B354" s="50"/>
      <c r="C354" s="51"/>
      <c r="D354" s="51"/>
      <c r="E354" s="71"/>
    </row>
    <row r="355" spans="1:5" s="69" customFormat="1" ht="14.25">
      <c r="A355" s="50"/>
      <c r="B355" s="50"/>
      <c r="C355" s="51"/>
      <c r="D355" s="51"/>
      <c r="E355" s="71"/>
    </row>
    <row r="356" spans="1:5" s="69" customFormat="1" ht="14.25">
      <c r="A356" s="50"/>
      <c r="B356" s="50"/>
      <c r="C356" s="51"/>
      <c r="D356" s="51"/>
      <c r="E356" s="71"/>
    </row>
    <row r="357" spans="1:5" s="69" customFormat="1" ht="14.25">
      <c r="A357" s="50"/>
      <c r="B357" s="50"/>
      <c r="C357" s="51"/>
      <c r="D357" s="51"/>
      <c r="E357" s="71"/>
    </row>
    <row r="358" spans="1:5" s="69" customFormat="1" ht="14.25">
      <c r="A358" s="50"/>
      <c r="B358" s="50"/>
      <c r="C358" s="51"/>
      <c r="D358" s="51"/>
      <c r="E358" s="71"/>
    </row>
    <row r="359" spans="1:5" s="69" customFormat="1" ht="14.25">
      <c r="A359" s="50"/>
      <c r="B359" s="50"/>
      <c r="C359" s="51"/>
      <c r="D359" s="51"/>
      <c r="E359" s="71"/>
    </row>
    <row r="360" spans="1:5" s="69" customFormat="1" ht="14.25">
      <c r="A360" s="50"/>
      <c r="B360" s="50"/>
      <c r="C360" s="51"/>
      <c r="D360" s="51"/>
      <c r="E360" s="71"/>
    </row>
    <row r="361" spans="1:5" s="69" customFormat="1" ht="14.25">
      <c r="A361" s="50"/>
      <c r="B361" s="50"/>
      <c r="C361" s="51"/>
      <c r="D361" s="51"/>
      <c r="E361" s="71"/>
    </row>
    <row r="362" spans="1:5" s="69" customFormat="1" ht="14.25">
      <c r="A362" s="50"/>
      <c r="B362" s="50"/>
      <c r="C362" s="51"/>
      <c r="D362" s="51"/>
      <c r="E362" s="71"/>
    </row>
    <row r="363" spans="1:5" s="69" customFormat="1" ht="14.25">
      <c r="A363" s="50"/>
      <c r="B363" s="50"/>
      <c r="C363" s="51"/>
      <c r="D363" s="51"/>
      <c r="E363" s="71"/>
    </row>
    <row r="364" spans="1:5" s="69" customFormat="1" ht="14.25">
      <c r="A364" s="50"/>
      <c r="B364" s="50"/>
      <c r="C364" s="51"/>
      <c r="D364" s="51"/>
      <c r="E364" s="71"/>
    </row>
    <row r="365" spans="1:5" s="69" customFormat="1" ht="14.25">
      <c r="A365" s="50"/>
      <c r="B365" s="50"/>
      <c r="C365" s="51"/>
      <c r="D365" s="51"/>
      <c r="E365" s="71"/>
    </row>
    <row r="366" spans="1:5" s="69" customFormat="1" ht="14.25">
      <c r="A366" s="50"/>
      <c r="B366" s="50"/>
      <c r="C366" s="51"/>
      <c r="D366" s="51"/>
      <c r="E366" s="71"/>
    </row>
    <row r="367" spans="1:5" s="69" customFormat="1" ht="14.25">
      <c r="A367" s="50"/>
      <c r="B367" s="50"/>
      <c r="C367" s="51"/>
      <c r="D367" s="51"/>
      <c r="E367" s="71"/>
    </row>
    <row r="368" spans="1:5" s="69" customFormat="1" ht="14.25">
      <c r="A368" s="50"/>
      <c r="B368" s="50"/>
      <c r="C368" s="51"/>
      <c r="D368" s="51"/>
      <c r="E368" s="71"/>
    </row>
    <row r="369" spans="1:5" s="69" customFormat="1" ht="14.25">
      <c r="A369" s="50"/>
      <c r="B369" s="50"/>
      <c r="C369" s="51"/>
      <c r="D369" s="51"/>
      <c r="E369" s="71"/>
    </row>
    <row r="370" spans="1:5" s="69" customFormat="1" ht="14.25">
      <c r="A370" s="50"/>
      <c r="B370" s="50"/>
      <c r="C370" s="51"/>
      <c r="D370" s="51"/>
      <c r="E370" s="71"/>
    </row>
    <row r="371" spans="1:5" s="69" customFormat="1" ht="14.25">
      <c r="A371" s="50"/>
      <c r="B371" s="50"/>
      <c r="C371" s="51"/>
      <c r="D371" s="51"/>
      <c r="E371" s="71"/>
    </row>
    <row r="372" spans="1:5" s="69" customFormat="1" ht="14.25">
      <c r="A372" s="50"/>
      <c r="B372" s="50"/>
      <c r="C372" s="51"/>
      <c r="D372" s="51"/>
      <c r="E372" s="71"/>
    </row>
    <row r="373" spans="1:5" s="69" customFormat="1" ht="14.25">
      <c r="A373" s="50"/>
      <c r="B373" s="50"/>
      <c r="C373" s="51"/>
      <c r="D373" s="51"/>
      <c r="E373" s="71"/>
    </row>
    <row r="374" spans="1:5" s="69" customFormat="1" ht="14.25">
      <c r="A374" s="50"/>
      <c r="B374" s="50"/>
      <c r="C374" s="51"/>
      <c r="D374" s="51"/>
      <c r="E374" s="71"/>
    </row>
    <row r="375" spans="1:5" s="69" customFormat="1" ht="14.25">
      <c r="A375" s="50"/>
      <c r="B375" s="50"/>
      <c r="C375" s="51"/>
      <c r="D375" s="51"/>
      <c r="E375" s="71"/>
    </row>
    <row r="376" spans="1:5" s="69" customFormat="1" ht="14.25">
      <c r="A376" s="50"/>
      <c r="B376" s="50"/>
      <c r="C376" s="51"/>
      <c r="D376" s="51"/>
      <c r="E376" s="71"/>
    </row>
    <row r="377" spans="1:5" s="69" customFormat="1" ht="14.25">
      <c r="A377" s="50"/>
      <c r="B377" s="50"/>
      <c r="C377" s="51"/>
      <c r="D377" s="51"/>
      <c r="E377" s="71"/>
    </row>
    <row r="378" spans="1:5" s="69" customFormat="1" ht="14.25">
      <c r="A378" s="50"/>
      <c r="B378" s="50"/>
      <c r="C378" s="51"/>
      <c r="D378" s="51"/>
      <c r="E378" s="71"/>
    </row>
    <row r="379" spans="1:5" s="69" customFormat="1" ht="14.25">
      <c r="A379" s="50"/>
      <c r="B379" s="50"/>
      <c r="C379" s="51"/>
      <c r="D379" s="51"/>
      <c r="E379" s="71"/>
    </row>
    <row r="380" spans="1:5" s="69" customFormat="1" ht="14.25">
      <c r="A380" s="50"/>
      <c r="B380" s="50"/>
      <c r="C380" s="51"/>
      <c r="D380" s="51"/>
      <c r="E380" s="71"/>
    </row>
    <row r="381" spans="1:5" s="69" customFormat="1" ht="14.25">
      <c r="A381" s="50"/>
      <c r="B381" s="50"/>
      <c r="C381" s="51"/>
      <c r="D381" s="51"/>
      <c r="E381" s="71"/>
    </row>
    <row r="382" spans="1:5" s="69" customFormat="1" ht="14.25">
      <c r="A382" s="50"/>
      <c r="B382" s="50"/>
      <c r="C382" s="51"/>
      <c r="D382" s="51"/>
      <c r="E382" s="71"/>
    </row>
    <row r="383" spans="1:5" s="69" customFormat="1" ht="14.25">
      <c r="A383" s="50"/>
      <c r="B383" s="50"/>
      <c r="C383" s="51"/>
      <c r="D383" s="51"/>
      <c r="E383" s="71"/>
    </row>
    <row r="384" spans="1:5" s="69" customFormat="1" ht="14.25">
      <c r="A384" s="50"/>
      <c r="B384" s="50"/>
      <c r="C384" s="51"/>
      <c r="D384" s="51"/>
      <c r="E384" s="71"/>
    </row>
    <row r="385" spans="1:5" s="69" customFormat="1" ht="14.25">
      <c r="A385" s="50"/>
      <c r="B385" s="50"/>
      <c r="C385" s="51"/>
      <c r="D385" s="51"/>
      <c r="E385" s="71"/>
    </row>
    <row r="386" spans="1:5" s="69" customFormat="1" ht="14.25">
      <c r="A386" s="50"/>
      <c r="B386" s="50"/>
      <c r="C386" s="51"/>
      <c r="D386" s="51"/>
      <c r="E386" s="71"/>
    </row>
    <row r="387" spans="1:5" s="69" customFormat="1" ht="14.25">
      <c r="A387" s="50"/>
      <c r="B387" s="50"/>
      <c r="C387" s="51"/>
      <c r="D387" s="51"/>
      <c r="E387" s="71"/>
    </row>
    <row r="388" spans="1:5" s="69" customFormat="1" ht="14.25">
      <c r="A388" s="50"/>
      <c r="B388" s="50"/>
      <c r="C388" s="51"/>
      <c r="D388" s="51"/>
      <c r="E388" s="71"/>
    </row>
    <row r="389" spans="1:5" s="69" customFormat="1" ht="14.25">
      <c r="A389" s="50"/>
      <c r="B389" s="50"/>
      <c r="C389" s="51"/>
      <c r="D389" s="51"/>
      <c r="E389" s="71"/>
    </row>
    <row r="390" spans="1:5" s="69" customFormat="1" ht="14.25">
      <c r="A390" s="50"/>
      <c r="B390" s="50"/>
      <c r="C390" s="51"/>
      <c r="D390" s="51"/>
      <c r="E390" s="71"/>
    </row>
    <row r="391" spans="1:5" s="69" customFormat="1" ht="14.25">
      <c r="A391" s="50"/>
      <c r="B391" s="50"/>
      <c r="C391" s="51"/>
      <c r="D391" s="51"/>
      <c r="E391" s="71"/>
    </row>
    <row r="392" spans="1:5" s="69" customFormat="1" ht="14.25">
      <c r="A392" s="50"/>
      <c r="B392" s="50"/>
      <c r="C392" s="51"/>
      <c r="D392" s="51"/>
      <c r="E392" s="71"/>
    </row>
    <row r="393" spans="1:5" s="69" customFormat="1" ht="14.25">
      <c r="A393" s="50"/>
      <c r="B393" s="50"/>
      <c r="C393" s="51"/>
      <c r="D393" s="51"/>
      <c r="E393" s="71"/>
    </row>
    <row r="394" spans="1:5" s="69" customFormat="1" ht="14.25">
      <c r="A394" s="50"/>
      <c r="B394" s="50"/>
      <c r="C394" s="51"/>
      <c r="D394" s="51"/>
      <c r="E394" s="71"/>
    </row>
    <row r="395" spans="1:5" s="69" customFormat="1" ht="14.25">
      <c r="A395" s="50"/>
      <c r="B395" s="50"/>
      <c r="C395" s="51"/>
      <c r="D395" s="51"/>
      <c r="E395" s="71"/>
    </row>
    <row r="396" spans="1:5" s="69" customFormat="1" ht="14.25">
      <c r="A396" s="50"/>
      <c r="B396" s="50"/>
      <c r="C396" s="51"/>
      <c r="D396" s="51"/>
      <c r="E396" s="71"/>
    </row>
    <row r="397" spans="1:5" s="69" customFormat="1" ht="14.25">
      <c r="A397" s="50"/>
      <c r="B397" s="50"/>
      <c r="C397" s="51"/>
      <c r="D397" s="51"/>
      <c r="E397" s="71"/>
    </row>
    <row r="398" spans="1:5" s="69" customFormat="1" ht="14.25">
      <c r="A398" s="50"/>
      <c r="B398" s="50"/>
      <c r="C398" s="51"/>
      <c r="D398" s="51"/>
      <c r="E398" s="71"/>
    </row>
    <row r="399" spans="1:5" s="69" customFormat="1" ht="14.25">
      <c r="A399" s="50"/>
      <c r="B399" s="50"/>
      <c r="C399" s="51"/>
      <c r="D399" s="51"/>
      <c r="E399" s="71"/>
    </row>
    <row r="400" spans="1:5" s="69" customFormat="1" ht="14.25">
      <c r="A400" s="50"/>
      <c r="B400" s="50"/>
      <c r="C400" s="51"/>
      <c r="D400" s="51"/>
      <c r="E400" s="71"/>
    </row>
    <row r="401" spans="1:5" s="69" customFormat="1" ht="14.25">
      <c r="A401" s="50"/>
      <c r="B401" s="50"/>
      <c r="C401" s="51"/>
      <c r="D401" s="51"/>
      <c r="E401" s="71"/>
    </row>
    <row r="402" spans="1:5" s="69" customFormat="1" ht="14.25">
      <c r="A402" s="50"/>
      <c r="B402" s="50"/>
      <c r="C402" s="51"/>
      <c r="D402" s="51"/>
      <c r="E402" s="71"/>
    </row>
    <row r="403" spans="1:5" s="69" customFormat="1" ht="14.25">
      <c r="A403" s="50"/>
      <c r="B403" s="50"/>
      <c r="C403" s="51"/>
      <c r="D403" s="51"/>
      <c r="E403" s="71"/>
    </row>
    <row r="404" spans="1:5" s="69" customFormat="1" ht="14.25">
      <c r="A404" s="50"/>
      <c r="B404" s="50"/>
      <c r="C404" s="51"/>
      <c r="D404" s="51"/>
      <c r="E404" s="71"/>
    </row>
    <row r="405" spans="1:5" s="69" customFormat="1" ht="14.25">
      <c r="A405" s="50"/>
      <c r="B405" s="50"/>
      <c r="C405" s="51"/>
      <c r="D405" s="51"/>
      <c r="E405" s="71"/>
    </row>
    <row r="406" spans="1:5" s="69" customFormat="1" ht="14.25">
      <c r="A406" s="50"/>
      <c r="B406" s="50"/>
      <c r="C406" s="51"/>
      <c r="D406" s="51"/>
      <c r="E406" s="71"/>
    </row>
    <row r="407" spans="1:5" s="69" customFormat="1" ht="14.25">
      <c r="A407" s="50"/>
      <c r="B407" s="50"/>
      <c r="C407" s="51"/>
      <c r="D407" s="51"/>
      <c r="E407" s="71"/>
    </row>
    <row r="408" spans="1:5" s="69" customFormat="1" ht="14.25">
      <c r="A408" s="50"/>
      <c r="B408" s="50"/>
      <c r="C408" s="51"/>
      <c r="D408" s="51"/>
      <c r="E408" s="71"/>
    </row>
    <row r="409" spans="1:5" s="69" customFormat="1" ht="14.25">
      <c r="A409" s="50"/>
      <c r="B409" s="50"/>
      <c r="C409" s="51"/>
      <c r="D409" s="51"/>
      <c r="E409" s="71"/>
    </row>
    <row r="410" spans="1:5" s="69" customFormat="1" ht="14.25">
      <c r="A410" s="50"/>
      <c r="B410" s="50"/>
      <c r="C410" s="51"/>
      <c r="D410" s="51"/>
      <c r="E410" s="71"/>
    </row>
    <row r="411" spans="1:5" s="69" customFormat="1" ht="14.25">
      <c r="A411" s="50"/>
      <c r="B411" s="50"/>
      <c r="C411" s="51"/>
      <c r="D411" s="51"/>
      <c r="E411" s="71"/>
    </row>
    <row r="412" spans="1:5" s="69" customFormat="1" ht="14.25">
      <c r="A412" s="50"/>
      <c r="B412" s="50"/>
      <c r="C412" s="51"/>
      <c r="D412" s="51"/>
      <c r="E412" s="71"/>
    </row>
    <row r="413" spans="1:5" s="69" customFormat="1" ht="14.25">
      <c r="A413" s="50"/>
      <c r="B413" s="50"/>
      <c r="C413" s="51"/>
      <c r="D413" s="51"/>
      <c r="E413" s="71"/>
    </row>
    <row r="414" spans="1:5" s="69" customFormat="1" ht="14.25">
      <c r="A414" s="50"/>
      <c r="B414" s="50"/>
      <c r="C414" s="51"/>
      <c r="D414" s="51"/>
      <c r="E414" s="71"/>
    </row>
    <row r="415" spans="1:5" s="69" customFormat="1" ht="14.25">
      <c r="A415" s="50"/>
      <c r="B415" s="50"/>
      <c r="C415" s="51"/>
      <c r="D415" s="51"/>
      <c r="E415" s="71"/>
    </row>
    <row r="416" spans="1:5" s="69" customFormat="1" ht="14.25">
      <c r="A416" s="50"/>
      <c r="B416" s="50"/>
      <c r="C416" s="51"/>
      <c r="D416" s="51"/>
      <c r="E416" s="71"/>
    </row>
    <row r="417" spans="1:5" s="69" customFormat="1" ht="14.25">
      <c r="A417" s="50"/>
      <c r="B417" s="50"/>
      <c r="C417" s="51"/>
      <c r="D417" s="51"/>
      <c r="E417" s="71"/>
    </row>
    <row r="418" spans="1:5" s="69" customFormat="1" ht="14.25">
      <c r="A418" s="50"/>
      <c r="B418" s="50"/>
      <c r="C418" s="51"/>
      <c r="D418" s="51"/>
      <c r="E418" s="71"/>
    </row>
    <row r="419" spans="1:5" s="69" customFormat="1" ht="14.25">
      <c r="A419" s="50"/>
      <c r="B419" s="50"/>
      <c r="C419" s="51"/>
      <c r="D419" s="51"/>
      <c r="E419" s="71"/>
    </row>
    <row r="420" spans="1:5" s="69" customFormat="1" ht="14.25">
      <c r="A420" s="50"/>
      <c r="B420" s="50"/>
      <c r="C420" s="51"/>
      <c r="D420" s="51"/>
      <c r="E420" s="71"/>
    </row>
    <row r="421" spans="1:5" s="69" customFormat="1" ht="14.25">
      <c r="A421" s="50"/>
      <c r="B421" s="50"/>
      <c r="C421" s="51"/>
      <c r="D421" s="51"/>
      <c r="E421" s="71"/>
    </row>
    <row r="422" spans="1:5" s="69" customFormat="1" ht="14.25">
      <c r="A422" s="50"/>
      <c r="B422" s="50"/>
      <c r="C422" s="51"/>
      <c r="D422" s="51"/>
      <c r="E422" s="71"/>
    </row>
    <row r="423" spans="1:5" s="69" customFormat="1" ht="14.25">
      <c r="A423" s="50"/>
      <c r="B423" s="50"/>
      <c r="C423" s="51"/>
      <c r="D423" s="51"/>
      <c r="E423" s="71"/>
    </row>
    <row r="424" spans="1:5" s="69" customFormat="1" ht="14.25">
      <c r="A424" s="50"/>
      <c r="B424" s="50"/>
      <c r="C424" s="51"/>
      <c r="D424" s="51"/>
      <c r="E424" s="71"/>
    </row>
    <row r="425" spans="1:5" s="69" customFormat="1" ht="14.25">
      <c r="A425" s="50"/>
      <c r="B425" s="50"/>
      <c r="C425" s="51"/>
      <c r="D425" s="51"/>
      <c r="E425" s="71"/>
    </row>
    <row r="426" spans="1:5" s="69" customFormat="1" ht="14.25">
      <c r="A426" s="50"/>
      <c r="B426" s="50"/>
      <c r="C426" s="51"/>
      <c r="D426" s="51"/>
      <c r="E426" s="71"/>
    </row>
    <row r="427" spans="1:5" s="69" customFormat="1" ht="14.25">
      <c r="A427" s="50"/>
      <c r="B427" s="50"/>
      <c r="C427" s="51"/>
      <c r="D427" s="51"/>
      <c r="E427" s="71"/>
    </row>
    <row r="428" spans="1:5" s="69" customFormat="1" ht="14.25">
      <c r="A428" s="50"/>
      <c r="B428" s="50"/>
      <c r="C428" s="51"/>
      <c r="D428" s="51"/>
      <c r="E428" s="71"/>
    </row>
    <row r="429" spans="1:5" s="69" customFormat="1" ht="14.25">
      <c r="A429" s="50"/>
      <c r="B429" s="50"/>
      <c r="C429" s="51"/>
      <c r="D429" s="51"/>
      <c r="E429" s="71"/>
    </row>
    <row r="430" spans="1:5" s="69" customFormat="1" ht="14.25">
      <c r="A430" s="50"/>
      <c r="B430" s="50"/>
      <c r="C430" s="51"/>
      <c r="D430" s="51"/>
      <c r="E430" s="71"/>
    </row>
    <row r="431" spans="1:5" s="69" customFormat="1" ht="14.25">
      <c r="A431" s="50"/>
      <c r="B431" s="50"/>
      <c r="C431" s="51"/>
      <c r="D431" s="51"/>
      <c r="E431" s="71"/>
    </row>
    <row r="432" spans="1:5" s="69" customFormat="1" ht="14.25">
      <c r="A432" s="50"/>
      <c r="B432" s="50"/>
      <c r="C432" s="51"/>
      <c r="D432" s="51"/>
      <c r="E432" s="71"/>
    </row>
    <row r="433" spans="1:5" s="69" customFormat="1" ht="14.25">
      <c r="A433" s="50"/>
      <c r="B433" s="50"/>
      <c r="C433" s="51"/>
      <c r="D433" s="51"/>
      <c r="E433" s="71"/>
    </row>
    <row r="434" spans="1:5" s="69" customFormat="1" ht="14.25">
      <c r="A434" s="50"/>
      <c r="B434" s="50"/>
      <c r="C434" s="51"/>
      <c r="D434" s="51"/>
      <c r="E434" s="71"/>
    </row>
    <row r="435" spans="1:5" s="69" customFormat="1" ht="14.25">
      <c r="A435" s="50"/>
      <c r="B435" s="50"/>
      <c r="C435" s="51"/>
      <c r="D435" s="51"/>
      <c r="E435" s="71"/>
    </row>
    <row r="436" spans="1:5" s="69" customFormat="1" ht="14.25">
      <c r="A436" s="50"/>
      <c r="B436" s="50"/>
      <c r="C436" s="51"/>
      <c r="D436" s="51"/>
      <c r="E436" s="71"/>
    </row>
    <row r="437" spans="1:5" s="69" customFormat="1" ht="14.25">
      <c r="A437" s="50"/>
      <c r="B437" s="50"/>
      <c r="C437" s="51"/>
      <c r="D437" s="51"/>
      <c r="E437" s="71"/>
    </row>
    <row r="438" spans="1:5" s="69" customFormat="1" ht="14.25">
      <c r="A438" s="50"/>
      <c r="B438" s="50"/>
      <c r="C438" s="51"/>
      <c r="D438" s="51"/>
      <c r="E438" s="71"/>
    </row>
    <row r="439" spans="1:5" s="69" customFormat="1" ht="14.25">
      <c r="A439" s="50"/>
      <c r="B439" s="50"/>
      <c r="C439" s="51"/>
      <c r="D439" s="51"/>
      <c r="E439" s="71"/>
    </row>
    <row r="440" spans="1:5" s="69" customFormat="1" ht="14.25">
      <c r="A440" s="50"/>
      <c r="B440" s="50"/>
      <c r="C440" s="51"/>
      <c r="D440" s="51"/>
      <c r="E440" s="71"/>
    </row>
    <row r="441" spans="1:5" s="69" customFormat="1" ht="14.25">
      <c r="A441" s="50"/>
      <c r="B441" s="50"/>
      <c r="C441" s="51"/>
      <c r="D441" s="51"/>
      <c r="E441" s="71"/>
    </row>
    <row r="442" spans="1:5" s="69" customFormat="1" ht="14.25">
      <c r="A442" s="50"/>
      <c r="B442" s="50"/>
      <c r="C442" s="51"/>
      <c r="D442" s="51"/>
      <c r="E442" s="71"/>
    </row>
    <row r="443" spans="1:5" s="69" customFormat="1" ht="14.25">
      <c r="A443" s="50"/>
      <c r="B443" s="50"/>
      <c r="C443" s="51"/>
      <c r="D443" s="51"/>
      <c r="E443" s="71"/>
    </row>
    <row r="444" spans="1:5" s="69" customFormat="1" ht="14.25">
      <c r="A444" s="50"/>
      <c r="B444" s="50"/>
      <c r="C444" s="51"/>
      <c r="D444" s="51"/>
      <c r="E444" s="71"/>
    </row>
    <row r="445" spans="1:5" s="69" customFormat="1" ht="14.25">
      <c r="A445" s="50"/>
      <c r="B445" s="50"/>
      <c r="C445" s="51"/>
      <c r="D445" s="51"/>
      <c r="E445" s="71"/>
    </row>
    <row r="446" spans="1:5" s="69" customFormat="1" ht="14.25">
      <c r="A446" s="50"/>
      <c r="B446" s="50"/>
      <c r="C446" s="51"/>
      <c r="D446" s="51"/>
      <c r="E446" s="71"/>
    </row>
    <row r="447" spans="1:5" s="69" customFormat="1" ht="14.25">
      <c r="A447" s="50"/>
      <c r="B447" s="50"/>
      <c r="C447" s="51"/>
      <c r="D447" s="51"/>
      <c r="E447" s="71"/>
    </row>
    <row r="448" spans="1:5" s="69" customFormat="1" ht="14.25">
      <c r="A448" s="50"/>
      <c r="B448" s="50"/>
      <c r="C448" s="51"/>
      <c r="D448" s="51"/>
      <c r="E448" s="71"/>
    </row>
    <row r="449" spans="1:5" s="69" customFormat="1" ht="14.25">
      <c r="A449" s="50"/>
      <c r="B449" s="50"/>
      <c r="C449" s="51"/>
      <c r="D449" s="51"/>
      <c r="E449" s="71"/>
    </row>
    <row r="450" spans="1:5" s="69" customFormat="1" ht="14.25">
      <c r="A450" s="50"/>
      <c r="B450" s="50"/>
      <c r="C450" s="51"/>
      <c r="D450" s="51"/>
      <c r="E450" s="71"/>
    </row>
    <row r="451" spans="1:5" s="69" customFormat="1" ht="14.25">
      <c r="A451" s="50"/>
      <c r="B451" s="50"/>
      <c r="C451" s="51"/>
      <c r="D451" s="51"/>
      <c r="E451" s="71"/>
    </row>
    <row r="452" spans="1:5" s="69" customFormat="1" ht="14.25">
      <c r="A452" s="50"/>
      <c r="B452" s="50"/>
      <c r="C452" s="51"/>
      <c r="D452" s="51"/>
      <c r="E452" s="71"/>
    </row>
    <row r="453" spans="1:5" s="69" customFormat="1" ht="14.25">
      <c r="A453" s="50"/>
      <c r="B453" s="50"/>
      <c r="C453" s="51"/>
      <c r="D453" s="51"/>
      <c r="E453" s="71"/>
    </row>
    <row r="454" spans="1:5" s="69" customFormat="1" ht="14.25">
      <c r="A454" s="50"/>
      <c r="B454" s="50"/>
      <c r="C454" s="51"/>
      <c r="D454" s="51"/>
      <c r="E454" s="71"/>
    </row>
    <row r="455" spans="1:5" s="69" customFormat="1" ht="14.25">
      <c r="A455" s="50"/>
      <c r="B455" s="50"/>
      <c r="C455" s="51"/>
      <c r="D455" s="51"/>
      <c r="E455" s="71"/>
    </row>
    <row r="456" spans="1:5" s="69" customFormat="1" ht="14.25">
      <c r="A456" s="50"/>
      <c r="B456" s="50"/>
      <c r="C456" s="51"/>
      <c r="D456" s="51"/>
      <c r="E456" s="71"/>
    </row>
    <row r="457" spans="1:5" s="69" customFormat="1" ht="14.25">
      <c r="A457" s="50"/>
      <c r="B457" s="50"/>
      <c r="C457" s="51"/>
      <c r="D457" s="51"/>
      <c r="E457" s="71"/>
    </row>
    <row r="458" spans="1:5" s="69" customFormat="1" ht="14.25">
      <c r="A458" s="50"/>
      <c r="B458" s="50"/>
      <c r="C458" s="51"/>
      <c r="D458" s="51"/>
      <c r="E458" s="71"/>
    </row>
    <row r="459" spans="1:5" s="69" customFormat="1" ht="14.25">
      <c r="A459" s="50"/>
      <c r="B459" s="50"/>
      <c r="C459" s="51"/>
      <c r="D459" s="51"/>
      <c r="E459" s="71"/>
    </row>
    <row r="460" spans="1:5" s="69" customFormat="1" ht="14.25">
      <c r="A460" s="50"/>
      <c r="B460" s="50"/>
      <c r="C460" s="51"/>
      <c r="D460" s="51"/>
      <c r="E460" s="71"/>
    </row>
    <row r="461" spans="1:5" s="69" customFormat="1" ht="14.25">
      <c r="A461" s="50"/>
      <c r="B461" s="50"/>
      <c r="C461" s="51"/>
      <c r="D461" s="51"/>
      <c r="E461" s="71"/>
    </row>
    <row r="462" spans="1:5" s="69" customFormat="1" ht="14.25">
      <c r="A462" s="50"/>
      <c r="B462" s="50"/>
      <c r="C462" s="51"/>
      <c r="D462" s="51"/>
      <c r="E462" s="71"/>
    </row>
    <row r="463" spans="1:5" s="69" customFormat="1" ht="14.25">
      <c r="A463" s="50"/>
      <c r="B463" s="50"/>
      <c r="C463" s="51"/>
      <c r="D463" s="51"/>
      <c r="E463" s="71"/>
    </row>
    <row r="464" spans="1:5" s="69" customFormat="1" ht="14.25">
      <c r="A464" s="50"/>
      <c r="B464" s="50"/>
      <c r="C464" s="51"/>
      <c r="D464" s="51"/>
      <c r="E464" s="71"/>
    </row>
    <row r="465" spans="1:5" s="69" customFormat="1" ht="14.25">
      <c r="A465" s="50"/>
      <c r="B465" s="50"/>
      <c r="C465" s="51"/>
      <c r="D465" s="51"/>
      <c r="E465" s="71"/>
    </row>
    <row r="466" spans="1:5" s="69" customFormat="1" ht="14.25">
      <c r="A466" s="50"/>
      <c r="B466" s="50"/>
      <c r="C466" s="51"/>
      <c r="D466" s="51"/>
      <c r="E466" s="71"/>
    </row>
    <row r="467" spans="1:5" s="69" customFormat="1" ht="14.25">
      <c r="A467" s="50"/>
      <c r="B467" s="50"/>
      <c r="C467" s="51"/>
      <c r="D467" s="51"/>
      <c r="E467" s="71"/>
    </row>
    <row r="468" spans="1:5" s="69" customFormat="1" ht="14.25">
      <c r="A468" s="50"/>
      <c r="B468" s="50"/>
      <c r="C468" s="51"/>
      <c r="D468" s="51"/>
      <c r="E468" s="71"/>
    </row>
    <row r="469" spans="1:5" s="69" customFormat="1" ht="14.25">
      <c r="A469" s="50"/>
      <c r="B469" s="50"/>
      <c r="C469" s="51"/>
      <c r="D469" s="51"/>
      <c r="E469" s="71"/>
    </row>
    <row r="470" spans="1:5" s="69" customFormat="1" ht="14.25">
      <c r="A470" s="50"/>
      <c r="B470" s="50"/>
      <c r="C470" s="51"/>
      <c r="D470" s="51"/>
      <c r="E470" s="71"/>
    </row>
    <row r="471" spans="1:5" s="69" customFormat="1" ht="14.25">
      <c r="A471" s="50"/>
      <c r="B471" s="50"/>
      <c r="C471" s="51"/>
      <c r="D471" s="51"/>
      <c r="E471" s="71"/>
    </row>
    <row r="472" spans="1:5" s="69" customFormat="1" ht="14.25">
      <c r="A472" s="50"/>
      <c r="B472" s="50"/>
      <c r="C472" s="51"/>
      <c r="D472" s="51"/>
      <c r="E472" s="71"/>
    </row>
    <row r="473" spans="1:5" s="69" customFormat="1" ht="14.25">
      <c r="A473" s="50"/>
      <c r="B473" s="50"/>
      <c r="C473" s="51"/>
      <c r="D473" s="51"/>
      <c r="E473" s="71"/>
    </row>
    <row r="474" spans="1:5" s="69" customFormat="1" ht="14.25">
      <c r="A474" s="50"/>
      <c r="B474" s="50"/>
      <c r="C474" s="51"/>
      <c r="D474" s="51"/>
      <c r="E474" s="71"/>
    </row>
    <row r="475" spans="1:5" s="69" customFormat="1" ht="14.25">
      <c r="A475" s="50"/>
      <c r="B475" s="50"/>
      <c r="C475" s="51"/>
      <c r="D475" s="51"/>
      <c r="E475" s="71"/>
    </row>
    <row r="476" spans="1:5" s="69" customFormat="1" ht="14.25">
      <c r="A476" s="50"/>
      <c r="B476" s="50"/>
      <c r="C476" s="51"/>
      <c r="D476" s="51"/>
      <c r="E476" s="71"/>
    </row>
    <row r="477" spans="1:5" s="69" customFormat="1" ht="14.25">
      <c r="A477" s="50"/>
      <c r="B477" s="50"/>
      <c r="C477" s="51"/>
      <c r="D477" s="51"/>
      <c r="E477" s="71"/>
    </row>
    <row r="478" spans="1:5" s="69" customFormat="1" ht="14.25">
      <c r="A478" s="50"/>
      <c r="B478" s="50"/>
      <c r="C478" s="51"/>
      <c r="D478" s="51"/>
      <c r="E478" s="71"/>
    </row>
    <row r="479" spans="1:5" s="69" customFormat="1" ht="14.25">
      <c r="A479" s="50"/>
      <c r="B479" s="50"/>
      <c r="C479" s="51"/>
      <c r="D479" s="51"/>
      <c r="E479" s="71"/>
    </row>
    <row r="480" spans="1:5" s="69" customFormat="1" ht="14.25">
      <c r="A480" s="50"/>
      <c r="B480" s="50"/>
      <c r="C480" s="51"/>
      <c r="D480" s="51"/>
      <c r="E480" s="71"/>
    </row>
    <row r="481" spans="1:5" s="69" customFormat="1" ht="14.25">
      <c r="A481" s="50"/>
      <c r="B481" s="50"/>
      <c r="C481" s="51"/>
      <c r="D481" s="51"/>
      <c r="E481" s="71"/>
    </row>
    <row r="482" spans="1:5" s="69" customFormat="1" ht="14.25">
      <c r="A482" s="50"/>
      <c r="B482" s="50"/>
      <c r="C482" s="51"/>
      <c r="D482" s="51"/>
      <c r="E482" s="71"/>
    </row>
    <row r="483" spans="1:5" s="69" customFormat="1" ht="14.25">
      <c r="A483" s="50"/>
      <c r="B483" s="50"/>
      <c r="C483" s="51"/>
      <c r="D483" s="51"/>
      <c r="E483" s="71"/>
    </row>
    <row r="484" spans="1:5" s="69" customFormat="1" ht="14.25">
      <c r="A484" s="50"/>
      <c r="B484" s="50"/>
      <c r="C484" s="51"/>
      <c r="D484" s="51"/>
      <c r="E484" s="71"/>
    </row>
    <row r="485" spans="1:5" s="69" customFormat="1" ht="14.25">
      <c r="A485" s="50"/>
      <c r="B485" s="50"/>
      <c r="C485" s="51"/>
      <c r="D485" s="51"/>
      <c r="E485" s="71"/>
    </row>
    <row r="486" spans="1:5" s="69" customFormat="1" ht="14.25">
      <c r="A486" s="50"/>
      <c r="B486" s="50"/>
      <c r="C486" s="51"/>
      <c r="D486" s="51"/>
      <c r="E486" s="71"/>
    </row>
    <row r="487" spans="1:5" s="69" customFormat="1" ht="14.25">
      <c r="A487" s="50"/>
      <c r="B487" s="50"/>
      <c r="C487" s="51"/>
      <c r="D487" s="51"/>
      <c r="E487" s="71"/>
    </row>
    <row r="488" spans="1:5" s="69" customFormat="1" ht="14.25">
      <c r="A488" s="50"/>
      <c r="B488" s="50"/>
      <c r="C488" s="51"/>
      <c r="D488" s="51"/>
      <c r="E488" s="71"/>
    </row>
    <row r="489" spans="1:5" s="69" customFormat="1" ht="14.25">
      <c r="A489" s="50"/>
      <c r="B489" s="50"/>
      <c r="C489" s="51"/>
      <c r="D489" s="51"/>
      <c r="E489" s="71"/>
    </row>
    <row r="490" spans="1:5" s="69" customFormat="1" ht="14.25">
      <c r="A490" s="50"/>
      <c r="B490" s="50"/>
      <c r="C490" s="51"/>
      <c r="D490" s="51"/>
      <c r="E490" s="71"/>
    </row>
    <row r="491" spans="1:5" s="69" customFormat="1" ht="14.25">
      <c r="A491" s="50"/>
      <c r="B491" s="50"/>
      <c r="C491" s="51"/>
      <c r="D491" s="51"/>
      <c r="E491" s="71"/>
    </row>
    <row r="492" spans="1:5" s="69" customFormat="1" ht="14.25">
      <c r="A492" s="50"/>
      <c r="B492" s="50"/>
      <c r="C492" s="51"/>
      <c r="D492" s="51"/>
      <c r="E492" s="71"/>
    </row>
    <row r="493" spans="1:5" s="69" customFormat="1" ht="14.25">
      <c r="A493" s="50"/>
      <c r="B493" s="50"/>
      <c r="C493" s="51"/>
      <c r="D493" s="51"/>
      <c r="E493" s="71"/>
    </row>
    <row r="494" spans="1:5" s="69" customFormat="1" ht="14.25">
      <c r="A494" s="50"/>
      <c r="B494" s="50"/>
      <c r="C494" s="51"/>
      <c r="D494" s="51"/>
      <c r="E494" s="71"/>
    </row>
    <row r="495" spans="1:5" s="69" customFormat="1" ht="14.25">
      <c r="A495" s="50"/>
      <c r="B495" s="50"/>
      <c r="C495" s="51"/>
      <c r="D495" s="51"/>
      <c r="E495" s="71"/>
    </row>
    <row r="496" spans="1:5" s="69" customFormat="1" ht="14.25">
      <c r="A496" s="50"/>
      <c r="B496" s="50"/>
      <c r="C496" s="51"/>
      <c r="D496" s="51"/>
      <c r="E496" s="71"/>
    </row>
    <row r="497" spans="1:5" s="69" customFormat="1" ht="14.25">
      <c r="A497" s="50"/>
      <c r="B497" s="50"/>
      <c r="C497" s="51"/>
      <c r="D497" s="51"/>
      <c r="E497" s="71"/>
    </row>
    <row r="498" spans="1:5" s="69" customFormat="1" ht="14.25">
      <c r="A498" s="50"/>
      <c r="B498" s="50"/>
      <c r="C498" s="51"/>
      <c r="D498" s="51"/>
      <c r="E498" s="71"/>
    </row>
    <row r="499" spans="1:5" s="69" customFormat="1" ht="14.25">
      <c r="A499" s="50"/>
      <c r="B499" s="50"/>
      <c r="C499" s="51"/>
      <c r="D499" s="51"/>
      <c r="E499" s="71"/>
    </row>
    <row r="500" spans="1:5" s="69" customFormat="1" ht="14.25">
      <c r="A500" s="50"/>
      <c r="B500" s="50"/>
      <c r="C500" s="51"/>
      <c r="D500" s="51"/>
      <c r="E500" s="71"/>
    </row>
    <row r="501" spans="1:5" s="69" customFormat="1" ht="14.25">
      <c r="A501" s="50"/>
      <c r="B501" s="50"/>
      <c r="C501" s="51"/>
      <c r="D501" s="51"/>
      <c r="E501" s="71"/>
    </row>
    <row r="502" spans="1:5" s="69" customFormat="1" ht="14.25">
      <c r="A502" s="50"/>
      <c r="B502" s="50"/>
      <c r="C502" s="51"/>
      <c r="D502" s="51"/>
      <c r="E502" s="71"/>
    </row>
    <row r="503" spans="1:5" s="69" customFormat="1" ht="14.25">
      <c r="A503" s="50"/>
      <c r="B503" s="50"/>
      <c r="C503" s="51"/>
      <c r="D503" s="51"/>
      <c r="E503" s="71"/>
    </row>
    <row r="504" spans="1:5" s="69" customFormat="1" ht="14.25">
      <c r="A504" s="50"/>
      <c r="B504" s="50"/>
      <c r="C504" s="51"/>
      <c r="D504" s="51"/>
      <c r="E504" s="71"/>
    </row>
    <row r="505" spans="1:5" s="69" customFormat="1" ht="14.25">
      <c r="A505" s="50"/>
      <c r="B505" s="50"/>
      <c r="C505" s="51"/>
      <c r="D505" s="51"/>
      <c r="E505" s="71"/>
    </row>
    <row r="506" spans="1:5" s="69" customFormat="1" ht="14.25">
      <c r="A506" s="50"/>
      <c r="B506" s="50"/>
      <c r="C506" s="51"/>
      <c r="D506" s="51"/>
      <c r="E506" s="71"/>
    </row>
    <row r="507" spans="1:5" s="69" customFormat="1" ht="14.25">
      <c r="A507" s="50"/>
      <c r="B507" s="50"/>
      <c r="C507" s="51"/>
      <c r="D507" s="51"/>
      <c r="E507" s="71"/>
    </row>
    <row r="508" spans="1:5" s="69" customFormat="1" ht="14.25">
      <c r="A508" s="50"/>
      <c r="B508" s="50"/>
      <c r="C508" s="51"/>
      <c r="D508" s="51"/>
      <c r="E508" s="71"/>
    </row>
    <row r="509" spans="1:5" s="69" customFormat="1" ht="14.25">
      <c r="A509" s="50"/>
      <c r="B509" s="50"/>
      <c r="C509" s="51"/>
      <c r="D509" s="51"/>
      <c r="E509" s="71"/>
    </row>
    <row r="510" spans="1:5" s="69" customFormat="1" ht="14.25">
      <c r="A510" s="50"/>
      <c r="B510" s="50"/>
      <c r="C510" s="51"/>
      <c r="D510" s="51"/>
      <c r="E510" s="71"/>
    </row>
    <row r="511" spans="1:5" s="69" customFormat="1" ht="14.25">
      <c r="A511" s="50"/>
      <c r="B511" s="50"/>
      <c r="C511" s="51"/>
      <c r="D511" s="51"/>
      <c r="E511" s="71"/>
    </row>
    <row r="512" spans="1:5" s="69" customFormat="1" ht="14.25">
      <c r="A512" s="50"/>
      <c r="B512" s="50"/>
      <c r="C512" s="51"/>
      <c r="D512" s="51"/>
      <c r="E512" s="71"/>
    </row>
    <row r="513" spans="1:5" s="69" customFormat="1" ht="14.25">
      <c r="A513" s="50"/>
      <c r="B513" s="50"/>
      <c r="C513" s="51"/>
      <c r="D513" s="51"/>
      <c r="E513" s="71"/>
    </row>
    <row r="514" spans="1:5" s="69" customFormat="1" ht="14.25">
      <c r="A514" s="50"/>
      <c r="B514" s="50"/>
      <c r="C514" s="51"/>
      <c r="D514" s="51"/>
      <c r="E514" s="71"/>
    </row>
    <row r="515" spans="1:5" s="69" customFormat="1" ht="14.25">
      <c r="A515" s="50"/>
      <c r="B515" s="50"/>
      <c r="C515" s="51"/>
      <c r="D515" s="51"/>
      <c r="E515" s="71"/>
    </row>
    <row r="516" spans="1:5" s="69" customFormat="1" ht="14.25">
      <c r="A516" s="50"/>
      <c r="B516" s="50"/>
      <c r="C516" s="51"/>
      <c r="D516" s="51"/>
      <c r="E516" s="71"/>
    </row>
    <row r="517" spans="1:5" s="69" customFormat="1" ht="14.25">
      <c r="A517" s="50"/>
      <c r="B517" s="50"/>
      <c r="C517" s="51"/>
      <c r="D517" s="51"/>
      <c r="E517" s="71"/>
    </row>
    <row r="518" spans="1:5" s="69" customFormat="1" ht="14.25">
      <c r="A518" s="50"/>
      <c r="B518" s="50"/>
      <c r="C518" s="51"/>
      <c r="D518" s="51"/>
      <c r="E518" s="71"/>
    </row>
    <row r="519" spans="1:5" s="69" customFormat="1" ht="14.25">
      <c r="A519" s="50"/>
      <c r="B519" s="50"/>
      <c r="C519" s="51"/>
      <c r="D519" s="51"/>
      <c r="E519" s="71"/>
    </row>
    <row r="520" spans="1:5" s="69" customFormat="1" ht="14.25">
      <c r="A520" s="50"/>
      <c r="B520" s="50"/>
      <c r="C520" s="51"/>
      <c r="D520" s="51"/>
      <c r="E520" s="71"/>
    </row>
    <row r="521" spans="1:5" s="69" customFormat="1" ht="14.25">
      <c r="A521" s="50"/>
      <c r="B521" s="50"/>
      <c r="C521" s="51"/>
      <c r="D521" s="51"/>
      <c r="E521" s="71"/>
    </row>
    <row r="522" spans="1:5" s="69" customFormat="1" ht="14.25">
      <c r="A522" s="50"/>
      <c r="B522" s="50"/>
      <c r="C522" s="51"/>
      <c r="D522" s="51"/>
      <c r="E522" s="71"/>
    </row>
    <row r="523" spans="1:5" s="69" customFormat="1" ht="14.25">
      <c r="A523" s="50"/>
      <c r="B523" s="50"/>
      <c r="C523" s="51"/>
      <c r="D523" s="51"/>
      <c r="E523" s="71"/>
    </row>
    <row r="524" spans="1:5" s="69" customFormat="1" ht="14.25">
      <c r="A524" s="50"/>
      <c r="B524" s="50"/>
      <c r="C524" s="51"/>
      <c r="D524" s="51"/>
      <c r="E524" s="71"/>
    </row>
    <row r="525" spans="1:5" s="69" customFormat="1" ht="14.25">
      <c r="A525" s="50"/>
      <c r="B525" s="50"/>
      <c r="C525" s="51"/>
      <c r="D525" s="51"/>
      <c r="E525" s="71"/>
    </row>
    <row r="526" spans="1:5" s="69" customFormat="1" ht="14.25">
      <c r="A526" s="50"/>
      <c r="B526" s="50"/>
      <c r="C526" s="51"/>
      <c r="D526" s="51"/>
      <c r="E526" s="71"/>
    </row>
    <row r="527" spans="1:5" s="69" customFormat="1" ht="14.25">
      <c r="A527" s="50"/>
      <c r="B527" s="50"/>
      <c r="C527" s="51"/>
      <c r="D527" s="51"/>
      <c r="E527" s="71"/>
    </row>
    <row r="528" spans="1:5" s="69" customFormat="1" ht="14.25">
      <c r="A528" s="50"/>
      <c r="B528" s="50"/>
      <c r="C528" s="51"/>
      <c r="D528" s="51"/>
      <c r="E528" s="71"/>
    </row>
    <row r="529" spans="1:5" s="69" customFormat="1" ht="14.25">
      <c r="A529" s="50"/>
      <c r="B529" s="50"/>
      <c r="C529" s="51"/>
      <c r="D529" s="51"/>
      <c r="E529" s="71"/>
    </row>
    <row r="530" spans="1:5" s="69" customFormat="1" ht="14.25">
      <c r="A530" s="50"/>
      <c r="B530" s="50"/>
      <c r="C530" s="51"/>
      <c r="D530" s="51"/>
      <c r="E530" s="71"/>
    </row>
    <row r="531" spans="1:5" s="69" customFormat="1" ht="14.25">
      <c r="A531" s="50"/>
      <c r="B531" s="50"/>
      <c r="C531" s="51"/>
      <c r="D531" s="51"/>
      <c r="E531" s="71"/>
    </row>
    <row r="532" spans="1:5" s="69" customFormat="1" ht="14.25">
      <c r="A532" s="50"/>
      <c r="B532" s="50"/>
      <c r="C532" s="51"/>
      <c r="D532" s="51"/>
      <c r="E532" s="71"/>
    </row>
    <row r="533" spans="1:5" s="69" customFormat="1" ht="14.25">
      <c r="A533" s="50"/>
      <c r="B533" s="50"/>
      <c r="C533" s="51"/>
      <c r="D533" s="51"/>
      <c r="E533" s="71"/>
    </row>
    <row r="534" spans="1:5" s="69" customFormat="1" ht="14.25">
      <c r="A534" s="50"/>
      <c r="B534" s="50"/>
      <c r="C534" s="51"/>
      <c r="D534" s="51"/>
      <c r="E534" s="71"/>
    </row>
    <row r="535" spans="1:5" s="69" customFormat="1" ht="14.25">
      <c r="A535" s="50"/>
      <c r="B535" s="50"/>
      <c r="C535" s="51"/>
      <c r="D535" s="51"/>
      <c r="E535" s="71"/>
    </row>
    <row r="536" spans="1:5" s="69" customFormat="1" ht="14.25">
      <c r="A536" s="50"/>
      <c r="B536" s="50"/>
      <c r="C536" s="51"/>
      <c r="D536" s="51"/>
      <c r="E536" s="71"/>
    </row>
    <row r="537" spans="1:5" s="69" customFormat="1" ht="14.25">
      <c r="A537" s="50"/>
      <c r="B537" s="50"/>
      <c r="C537" s="51"/>
      <c r="D537" s="51"/>
      <c r="E537" s="71"/>
    </row>
    <row r="538" spans="1:5" s="69" customFormat="1" ht="14.25">
      <c r="A538" s="50"/>
      <c r="B538" s="50"/>
      <c r="C538" s="51"/>
      <c r="D538" s="51"/>
      <c r="E538" s="71"/>
    </row>
    <row r="539" spans="1:5" s="69" customFormat="1" ht="14.25">
      <c r="A539" s="50"/>
      <c r="B539" s="50"/>
      <c r="C539" s="51"/>
      <c r="D539" s="51"/>
      <c r="E539" s="71"/>
    </row>
    <row r="540" spans="1:5" s="69" customFormat="1" ht="14.25">
      <c r="A540" s="50"/>
      <c r="B540" s="50"/>
      <c r="C540" s="51"/>
      <c r="D540" s="51"/>
      <c r="E540" s="71"/>
    </row>
    <row r="541" spans="1:5" s="69" customFormat="1" ht="14.25">
      <c r="A541" s="50"/>
      <c r="B541" s="50"/>
      <c r="C541" s="51"/>
      <c r="D541" s="51"/>
      <c r="E541" s="71"/>
    </row>
    <row r="542" spans="1:5" s="69" customFormat="1" ht="14.25">
      <c r="A542" s="50"/>
      <c r="B542" s="50"/>
      <c r="C542" s="51"/>
      <c r="D542" s="51"/>
      <c r="E542" s="71"/>
    </row>
    <row r="543" spans="1:5" s="69" customFormat="1" ht="14.25">
      <c r="A543" s="50"/>
      <c r="B543" s="50"/>
      <c r="C543" s="51"/>
      <c r="D543" s="51"/>
      <c r="E543" s="71"/>
    </row>
    <row r="544" spans="1:5" s="69" customFormat="1" ht="14.25">
      <c r="A544" s="50"/>
      <c r="B544" s="50"/>
      <c r="C544" s="51"/>
      <c r="D544" s="51"/>
      <c r="E544" s="71"/>
    </row>
    <row r="545" spans="1:5" s="69" customFormat="1" ht="14.25">
      <c r="A545" s="50"/>
      <c r="B545" s="50"/>
      <c r="C545" s="51"/>
      <c r="D545" s="51"/>
      <c r="E545" s="71"/>
    </row>
    <row r="546" spans="1:5" s="69" customFormat="1" ht="14.25">
      <c r="A546" s="50"/>
      <c r="B546" s="50"/>
      <c r="C546" s="51"/>
      <c r="D546" s="51"/>
      <c r="E546" s="71"/>
    </row>
    <row r="547" spans="1:5" s="69" customFormat="1" ht="14.25">
      <c r="A547" s="50"/>
      <c r="B547" s="50"/>
      <c r="C547" s="51"/>
      <c r="D547" s="51"/>
      <c r="E547" s="71"/>
    </row>
    <row r="548" spans="1:5" s="69" customFormat="1" ht="14.25">
      <c r="A548" s="50"/>
      <c r="B548" s="50"/>
      <c r="C548" s="51"/>
      <c r="D548" s="51"/>
      <c r="E548" s="71"/>
    </row>
    <row r="549" spans="1:5" s="69" customFormat="1" ht="14.25">
      <c r="A549" s="50"/>
      <c r="B549" s="50"/>
      <c r="C549" s="51"/>
      <c r="D549" s="51"/>
      <c r="E549" s="71"/>
    </row>
    <row r="550" spans="1:5" s="69" customFormat="1" ht="14.25">
      <c r="A550" s="50"/>
      <c r="B550" s="50"/>
      <c r="C550" s="51"/>
      <c r="D550" s="51"/>
      <c r="E550" s="71"/>
    </row>
    <row r="551" spans="1:5" s="69" customFormat="1" ht="14.25">
      <c r="A551" s="50"/>
      <c r="B551" s="50"/>
      <c r="C551" s="51"/>
      <c r="D551" s="51"/>
      <c r="E551" s="71"/>
    </row>
    <row r="552" spans="1:5" s="69" customFormat="1" ht="14.25">
      <c r="A552" s="50"/>
      <c r="B552" s="50"/>
      <c r="C552" s="51"/>
      <c r="D552" s="51"/>
      <c r="E552" s="71"/>
    </row>
    <row r="553" spans="1:5" s="69" customFormat="1" ht="14.25">
      <c r="A553" s="50"/>
      <c r="B553" s="50"/>
      <c r="C553" s="51"/>
      <c r="D553" s="51"/>
      <c r="E553" s="71"/>
    </row>
    <row r="554" spans="1:5" s="69" customFormat="1" ht="14.25">
      <c r="A554" s="50"/>
      <c r="B554" s="50"/>
      <c r="C554" s="51"/>
      <c r="D554" s="51"/>
      <c r="E554" s="71"/>
    </row>
    <row r="555" spans="1:5" s="69" customFormat="1" ht="14.25">
      <c r="A555" s="50"/>
      <c r="B555" s="50"/>
      <c r="C555" s="51"/>
      <c r="D555" s="51"/>
      <c r="E555" s="71"/>
    </row>
    <row r="556" spans="1:5" s="69" customFormat="1" ht="14.25">
      <c r="A556" s="50"/>
      <c r="B556" s="50"/>
      <c r="C556" s="51"/>
      <c r="D556" s="51"/>
      <c r="E556" s="71"/>
    </row>
    <row r="557" spans="1:5" s="69" customFormat="1" ht="14.25">
      <c r="A557" s="50"/>
      <c r="B557" s="50"/>
      <c r="C557" s="51"/>
      <c r="D557" s="51"/>
      <c r="E557" s="71"/>
    </row>
    <row r="558" spans="1:5" s="69" customFormat="1" ht="14.25">
      <c r="A558" s="50"/>
      <c r="B558" s="50"/>
      <c r="C558" s="51"/>
      <c r="D558" s="51"/>
      <c r="E558" s="71"/>
    </row>
    <row r="559" spans="1:5" s="69" customFormat="1" ht="14.25">
      <c r="A559" s="50"/>
      <c r="B559" s="50"/>
      <c r="C559" s="51"/>
      <c r="D559" s="51"/>
      <c r="E559" s="71"/>
    </row>
    <row r="560" spans="1:5" s="69" customFormat="1" ht="14.25">
      <c r="A560" s="50"/>
      <c r="B560" s="50"/>
      <c r="C560" s="51"/>
      <c r="D560" s="51"/>
      <c r="E560" s="71"/>
    </row>
    <row r="561" spans="1:5" s="69" customFormat="1" ht="14.25">
      <c r="A561" s="50"/>
      <c r="B561" s="50"/>
      <c r="C561" s="51"/>
      <c r="D561" s="51"/>
      <c r="E561" s="71"/>
    </row>
    <row r="562" spans="1:5" s="69" customFormat="1" ht="14.25">
      <c r="A562" s="50"/>
      <c r="B562" s="50"/>
      <c r="C562" s="51"/>
      <c r="D562" s="51"/>
      <c r="E562" s="71"/>
    </row>
    <row r="563" spans="1:5" s="69" customFormat="1" ht="14.25">
      <c r="A563" s="50"/>
      <c r="B563" s="50"/>
      <c r="C563" s="51"/>
      <c r="D563" s="51"/>
      <c r="E563" s="71"/>
    </row>
    <row r="564" spans="1:5" s="69" customFormat="1" ht="14.25">
      <c r="A564" s="50"/>
      <c r="B564" s="50"/>
      <c r="C564" s="51"/>
      <c r="D564" s="51"/>
      <c r="E564" s="71"/>
    </row>
    <row r="565" spans="1:5" s="69" customFormat="1" ht="14.25">
      <c r="A565" s="50"/>
      <c r="B565" s="50"/>
      <c r="C565" s="51"/>
      <c r="D565" s="51"/>
      <c r="E565" s="71"/>
    </row>
    <row r="566" spans="1:5" s="69" customFormat="1" ht="14.25">
      <c r="A566" s="50"/>
      <c r="B566" s="50"/>
      <c r="C566" s="51"/>
      <c r="D566" s="51"/>
      <c r="E566" s="71"/>
    </row>
    <row r="567" spans="1:5" s="69" customFormat="1" ht="14.25">
      <c r="A567" s="50"/>
      <c r="B567" s="50"/>
      <c r="C567" s="51"/>
      <c r="D567" s="51"/>
      <c r="E567" s="71"/>
    </row>
    <row r="568" spans="1:5" s="69" customFormat="1" ht="14.25">
      <c r="A568" s="50"/>
      <c r="B568" s="50"/>
      <c r="C568" s="51"/>
      <c r="D568" s="51"/>
      <c r="E568" s="71"/>
    </row>
    <row r="569" spans="1:5" s="69" customFormat="1" ht="14.25">
      <c r="A569" s="50"/>
      <c r="B569" s="50"/>
      <c r="C569" s="51"/>
      <c r="D569" s="51"/>
      <c r="E569" s="71"/>
    </row>
    <row r="570" spans="1:5" s="69" customFormat="1" ht="14.25">
      <c r="A570" s="50"/>
      <c r="B570" s="50"/>
      <c r="C570" s="51"/>
      <c r="D570" s="51"/>
      <c r="E570" s="71"/>
    </row>
    <row r="571" spans="1:5" s="69" customFormat="1" ht="14.25">
      <c r="A571" s="50"/>
      <c r="B571" s="50"/>
      <c r="C571" s="51"/>
      <c r="D571" s="51"/>
      <c r="E571" s="71"/>
    </row>
    <row r="572" spans="1:5" s="69" customFormat="1" ht="14.25">
      <c r="A572" s="50"/>
      <c r="B572" s="50"/>
      <c r="C572" s="51"/>
      <c r="D572" s="51"/>
      <c r="E572" s="71"/>
    </row>
    <row r="573" spans="1:5" s="69" customFormat="1" ht="14.25">
      <c r="A573" s="50"/>
      <c r="B573" s="50"/>
      <c r="C573" s="51"/>
      <c r="D573" s="51"/>
      <c r="E573" s="71"/>
    </row>
    <row r="574" spans="1:5" s="69" customFormat="1" ht="14.25">
      <c r="A574" s="50"/>
      <c r="B574" s="50"/>
      <c r="C574" s="51"/>
      <c r="D574" s="51"/>
      <c r="E574" s="71"/>
    </row>
    <row r="575" spans="1:5" s="69" customFormat="1" ht="14.25">
      <c r="A575" s="50"/>
      <c r="B575" s="50"/>
      <c r="C575" s="51"/>
      <c r="D575" s="51"/>
      <c r="E575" s="71"/>
    </row>
    <row r="576" spans="1:5" s="69" customFormat="1" ht="14.25">
      <c r="A576" s="50"/>
      <c r="B576" s="50"/>
      <c r="C576" s="51"/>
      <c r="D576" s="51"/>
      <c r="E576" s="71"/>
    </row>
    <row r="577" spans="1:5" s="69" customFormat="1" ht="14.25">
      <c r="A577" s="50"/>
      <c r="B577" s="50"/>
      <c r="C577" s="51"/>
      <c r="D577" s="51"/>
      <c r="E577" s="71"/>
    </row>
    <row r="578" spans="1:5" s="69" customFormat="1" ht="14.25">
      <c r="A578" s="50"/>
      <c r="B578" s="50"/>
      <c r="C578" s="51"/>
      <c r="D578" s="51"/>
      <c r="E578" s="71"/>
    </row>
    <row r="579" spans="1:5" s="69" customFormat="1" ht="14.25">
      <c r="A579" s="50"/>
      <c r="B579" s="50"/>
      <c r="C579" s="51"/>
      <c r="D579" s="51"/>
      <c r="E579" s="71"/>
    </row>
    <row r="580" spans="1:5" s="69" customFormat="1" ht="14.25">
      <c r="A580" s="50"/>
      <c r="B580" s="50"/>
      <c r="C580" s="51"/>
      <c r="D580" s="51"/>
      <c r="E580" s="71"/>
    </row>
    <row r="581" spans="1:5" s="69" customFormat="1" ht="14.25">
      <c r="A581" s="50"/>
      <c r="B581" s="50"/>
      <c r="C581" s="51"/>
      <c r="D581" s="51"/>
      <c r="E581" s="71"/>
    </row>
    <row r="582" spans="1:5" s="69" customFormat="1" ht="14.25">
      <c r="A582" s="50"/>
      <c r="B582" s="50"/>
      <c r="C582" s="51"/>
      <c r="D582" s="51"/>
      <c r="E582" s="71"/>
    </row>
    <row r="583" spans="1:5" s="69" customFormat="1" ht="14.25">
      <c r="A583" s="50"/>
      <c r="B583" s="50"/>
      <c r="C583" s="51"/>
      <c r="D583" s="51"/>
      <c r="E583" s="71"/>
    </row>
    <row r="584" spans="1:5" s="69" customFormat="1" ht="14.25">
      <c r="A584" s="50"/>
      <c r="B584" s="50"/>
      <c r="C584" s="51"/>
      <c r="D584" s="51"/>
      <c r="E584" s="71"/>
    </row>
    <row r="585" spans="1:5" s="69" customFormat="1" ht="14.25">
      <c r="A585" s="50"/>
      <c r="B585" s="50"/>
      <c r="C585" s="51"/>
      <c r="D585" s="51"/>
      <c r="E585" s="71"/>
    </row>
    <row r="586" spans="1:5" s="69" customFormat="1" ht="14.25">
      <c r="A586" s="50"/>
      <c r="B586" s="50"/>
      <c r="C586" s="51"/>
      <c r="D586" s="51"/>
      <c r="E586" s="71"/>
    </row>
    <row r="587" spans="1:5" s="69" customFormat="1" ht="14.25">
      <c r="A587" s="50"/>
      <c r="B587" s="50"/>
      <c r="C587" s="51"/>
      <c r="D587" s="51"/>
      <c r="E587" s="71"/>
    </row>
    <row r="588" spans="1:5" s="69" customFormat="1" ht="14.25">
      <c r="A588" s="50"/>
      <c r="B588" s="50"/>
      <c r="C588" s="51"/>
      <c r="D588" s="51"/>
      <c r="E588" s="71"/>
    </row>
    <row r="589" spans="1:5" s="69" customFormat="1" ht="14.25">
      <c r="A589" s="50"/>
      <c r="B589" s="50"/>
      <c r="C589" s="51"/>
      <c r="D589" s="51"/>
      <c r="E589" s="71"/>
    </row>
    <row r="590" spans="1:5" s="69" customFormat="1" ht="14.25">
      <c r="A590" s="50"/>
      <c r="B590" s="50"/>
      <c r="C590" s="51"/>
      <c r="D590" s="51"/>
      <c r="E590" s="71"/>
    </row>
    <row r="591" spans="1:5" s="69" customFormat="1" ht="14.25">
      <c r="A591" s="50"/>
      <c r="B591" s="50"/>
      <c r="C591" s="51"/>
      <c r="D591" s="51"/>
      <c r="E591" s="71"/>
    </row>
    <row r="592" spans="1:5" s="69" customFormat="1" ht="14.25">
      <c r="A592" s="50"/>
      <c r="B592" s="50"/>
      <c r="C592" s="51"/>
      <c r="D592" s="51"/>
      <c r="E592" s="71"/>
    </row>
    <row r="593" spans="1:5" s="69" customFormat="1" ht="14.25">
      <c r="A593" s="50"/>
      <c r="B593" s="50"/>
      <c r="C593" s="51"/>
      <c r="D593" s="51"/>
      <c r="E593" s="71"/>
    </row>
    <row r="594" spans="1:5" s="69" customFormat="1" ht="14.25">
      <c r="A594" s="50"/>
      <c r="B594" s="50"/>
      <c r="C594" s="51"/>
      <c r="D594" s="51"/>
      <c r="E594" s="71"/>
    </row>
    <row r="595" spans="1:5" s="69" customFormat="1" ht="14.25">
      <c r="A595" s="50"/>
      <c r="B595" s="50"/>
      <c r="C595" s="51"/>
      <c r="D595" s="51"/>
      <c r="E595" s="71"/>
    </row>
    <row r="596" spans="1:5" s="69" customFormat="1" ht="14.25">
      <c r="A596" s="50"/>
      <c r="B596" s="50"/>
      <c r="C596" s="51"/>
      <c r="D596" s="51"/>
      <c r="E596" s="71"/>
    </row>
    <row r="597" spans="1:5" s="69" customFormat="1" ht="14.25">
      <c r="A597" s="50"/>
      <c r="B597" s="50"/>
      <c r="C597" s="51"/>
      <c r="D597" s="51"/>
      <c r="E597" s="71"/>
    </row>
    <row r="598" spans="1:5" s="69" customFormat="1" ht="14.25">
      <c r="A598" s="50"/>
      <c r="B598" s="50"/>
      <c r="C598" s="51"/>
      <c r="D598" s="51"/>
      <c r="E598" s="71"/>
    </row>
    <row r="599" spans="1:5" s="69" customFormat="1" ht="14.25">
      <c r="A599" s="50"/>
      <c r="B599" s="50"/>
      <c r="C599" s="51"/>
      <c r="D599" s="51"/>
      <c r="E599" s="71"/>
    </row>
    <row r="600" spans="1:5" s="69" customFormat="1" ht="14.25">
      <c r="A600" s="50"/>
      <c r="B600" s="50"/>
      <c r="C600" s="51"/>
      <c r="D600" s="51"/>
      <c r="E600" s="71"/>
    </row>
    <row r="601" spans="1:5" s="69" customFormat="1" ht="14.25">
      <c r="A601" s="50"/>
      <c r="B601" s="50"/>
      <c r="C601" s="51"/>
      <c r="D601" s="51"/>
      <c r="E601" s="71"/>
    </row>
    <row r="602" spans="1:5" s="69" customFormat="1" ht="14.25">
      <c r="A602" s="50"/>
      <c r="B602" s="50"/>
      <c r="C602" s="51"/>
      <c r="D602" s="51"/>
      <c r="E602" s="71"/>
    </row>
    <row r="603" spans="1:5" s="69" customFormat="1" ht="14.25">
      <c r="A603" s="50"/>
      <c r="B603" s="50"/>
      <c r="C603" s="51"/>
      <c r="D603" s="51"/>
      <c r="E603" s="71"/>
    </row>
    <row r="604" spans="1:5" s="69" customFormat="1" ht="14.25">
      <c r="A604" s="50"/>
      <c r="B604" s="50"/>
      <c r="C604" s="51"/>
      <c r="D604" s="51"/>
      <c r="E604" s="71"/>
    </row>
    <row r="605" spans="1:5" s="69" customFormat="1" ht="14.25">
      <c r="A605" s="50"/>
      <c r="B605" s="50"/>
      <c r="C605" s="51"/>
      <c r="D605" s="51"/>
      <c r="E605" s="71"/>
    </row>
    <row r="606" spans="1:5" s="69" customFormat="1" ht="14.25">
      <c r="A606" s="50"/>
      <c r="B606" s="50"/>
      <c r="C606" s="51"/>
      <c r="D606" s="51"/>
      <c r="E606" s="71"/>
    </row>
    <row r="607" spans="1:5" s="69" customFormat="1" ht="14.25">
      <c r="A607" s="50"/>
      <c r="B607" s="50"/>
      <c r="C607" s="51"/>
      <c r="D607" s="51"/>
      <c r="E607" s="71"/>
    </row>
    <row r="608" spans="1:5" s="69" customFormat="1" ht="14.25">
      <c r="A608" s="50"/>
      <c r="B608" s="50"/>
      <c r="C608" s="51"/>
      <c r="D608" s="51"/>
      <c r="E608" s="71"/>
    </row>
    <row r="609" spans="1:5" s="69" customFormat="1" ht="14.25">
      <c r="A609" s="50"/>
      <c r="B609" s="50"/>
      <c r="C609" s="51"/>
      <c r="D609" s="51"/>
      <c r="E609" s="71"/>
    </row>
    <row r="610" spans="1:5" s="69" customFormat="1" ht="14.25">
      <c r="A610" s="50"/>
      <c r="B610" s="50"/>
      <c r="C610" s="51"/>
      <c r="D610" s="51"/>
      <c r="E610" s="71"/>
    </row>
    <row r="611" spans="1:5" s="69" customFormat="1" ht="14.25">
      <c r="A611" s="50"/>
      <c r="B611" s="50"/>
      <c r="C611" s="51"/>
      <c r="D611" s="51"/>
      <c r="E611" s="71"/>
    </row>
    <row r="612" spans="1:5" s="69" customFormat="1" ht="14.25">
      <c r="A612" s="50"/>
      <c r="B612" s="50"/>
      <c r="C612" s="51"/>
      <c r="D612" s="51"/>
      <c r="E612" s="71"/>
    </row>
    <row r="613" spans="1:5" s="69" customFormat="1" ht="14.25">
      <c r="A613" s="50"/>
      <c r="B613" s="50"/>
      <c r="C613" s="51"/>
      <c r="D613" s="51"/>
      <c r="E613" s="71"/>
    </row>
    <row r="614" spans="1:5" s="69" customFormat="1" ht="14.25">
      <c r="A614" s="50"/>
      <c r="B614" s="50"/>
      <c r="C614" s="51"/>
      <c r="D614" s="51"/>
      <c r="E614" s="71"/>
    </row>
    <row r="615" spans="1:5" s="69" customFormat="1" ht="14.25">
      <c r="A615" s="50"/>
      <c r="B615" s="50"/>
      <c r="C615" s="51"/>
      <c r="D615" s="51"/>
      <c r="E615" s="71"/>
    </row>
    <row r="616" spans="1:5" s="69" customFormat="1" ht="14.25">
      <c r="A616" s="50"/>
      <c r="B616" s="50"/>
      <c r="C616" s="51"/>
      <c r="D616" s="51"/>
      <c r="E616" s="71"/>
    </row>
    <row r="617" spans="1:5" s="69" customFormat="1" ht="14.25">
      <c r="A617" s="50"/>
      <c r="B617" s="50"/>
      <c r="C617" s="51"/>
      <c r="D617" s="51"/>
      <c r="E617" s="71"/>
    </row>
    <row r="618" spans="1:5" s="69" customFormat="1" ht="14.25">
      <c r="A618" s="50"/>
      <c r="B618" s="50"/>
      <c r="C618" s="51"/>
      <c r="D618" s="51"/>
      <c r="E618" s="71"/>
    </row>
    <row r="619" spans="1:5" s="69" customFormat="1" ht="14.25">
      <c r="A619" s="50"/>
      <c r="B619" s="50"/>
      <c r="C619" s="51"/>
      <c r="D619" s="51"/>
      <c r="E619" s="71"/>
    </row>
    <row r="620" spans="1:5" s="69" customFormat="1" ht="14.25">
      <c r="A620" s="50"/>
      <c r="B620" s="50"/>
      <c r="C620" s="51"/>
      <c r="D620" s="51"/>
      <c r="E620" s="71"/>
    </row>
    <row r="621" spans="1:5" s="69" customFormat="1" ht="14.25">
      <c r="A621" s="50"/>
      <c r="B621" s="50"/>
      <c r="C621" s="51"/>
      <c r="D621" s="51"/>
      <c r="E621" s="71"/>
    </row>
    <row r="622" spans="1:5" s="69" customFormat="1" ht="14.25">
      <c r="A622" s="50"/>
      <c r="B622" s="50"/>
      <c r="C622" s="51"/>
      <c r="D622" s="51"/>
      <c r="E622" s="71"/>
    </row>
    <row r="623" spans="1:5" s="69" customFormat="1" ht="14.25">
      <c r="A623" s="50"/>
      <c r="B623" s="50"/>
      <c r="C623" s="51"/>
      <c r="D623" s="51"/>
      <c r="E623" s="71"/>
    </row>
    <row r="624" spans="1:5" s="69" customFormat="1" ht="14.25">
      <c r="A624" s="50"/>
      <c r="B624" s="50"/>
      <c r="C624" s="51"/>
      <c r="D624" s="51"/>
      <c r="E624" s="71"/>
    </row>
    <row r="625" spans="1:5" s="69" customFormat="1" ht="14.25">
      <c r="A625" s="50"/>
      <c r="B625" s="50"/>
      <c r="C625" s="51"/>
      <c r="D625" s="51"/>
      <c r="E625" s="71"/>
    </row>
    <row r="626" spans="1:5" s="69" customFormat="1" ht="14.25">
      <c r="A626" s="50"/>
      <c r="B626" s="50"/>
      <c r="C626" s="51"/>
      <c r="D626" s="51"/>
      <c r="E626" s="71"/>
    </row>
    <row r="627" spans="1:5" s="69" customFormat="1" ht="14.25">
      <c r="A627" s="50"/>
      <c r="B627" s="50"/>
      <c r="C627" s="51"/>
      <c r="D627" s="51"/>
      <c r="E627" s="71"/>
    </row>
    <row r="628" spans="1:5" s="69" customFormat="1" ht="14.25">
      <c r="A628" s="50"/>
      <c r="B628" s="50"/>
      <c r="C628" s="51"/>
      <c r="D628" s="51"/>
      <c r="E628" s="71"/>
    </row>
    <row r="629" spans="1:5" s="69" customFormat="1" ht="14.25">
      <c r="A629" s="50"/>
      <c r="B629" s="50"/>
      <c r="C629" s="51"/>
      <c r="D629" s="51"/>
      <c r="E629" s="71"/>
    </row>
    <row r="630" spans="1:5" s="69" customFormat="1" ht="14.25">
      <c r="A630" s="50"/>
      <c r="B630" s="50"/>
      <c r="C630" s="51"/>
      <c r="D630" s="51"/>
      <c r="E630" s="71"/>
    </row>
    <row r="631" spans="1:5" s="69" customFormat="1" ht="14.25">
      <c r="A631" s="50"/>
      <c r="B631" s="50"/>
      <c r="C631" s="51"/>
      <c r="D631" s="51"/>
      <c r="E631" s="71"/>
    </row>
    <row r="632" spans="1:5" s="69" customFormat="1" ht="14.25">
      <c r="A632" s="50"/>
      <c r="B632" s="50"/>
      <c r="C632" s="51"/>
      <c r="D632" s="51"/>
      <c r="E632" s="71"/>
    </row>
    <row r="633" spans="1:5" s="69" customFormat="1" ht="14.25">
      <c r="A633" s="50"/>
      <c r="B633" s="50"/>
      <c r="C633" s="51"/>
      <c r="D633" s="51"/>
      <c r="E633" s="71"/>
    </row>
    <row r="634" spans="1:5" s="69" customFormat="1" ht="14.25">
      <c r="A634" s="50"/>
      <c r="B634" s="50"/>
      <c r="C634" s="51"/>
      <c r="D634" s="51"/>
      <c r="E634" s="71"/>
    </row>
    <row r="635" spans="1:5" s="69" customFormat="1" ht="14.25">
      <c r="A635" s="50"/>
      <c r="B635" s="50"/>
      <c r="C635" s="51"/>
      <c r="D635" s="51"/>
      <c r="E635" s="71"/>
    </row>
    <row r="636" spans="1:5" s="69" customFormat="1" ht="14.25">
      <c r="A636" s="50"/>
      <c r="B636" s="50"/>
      <c r="C636" s="51"/>
      <c r="D636" s="51"/>
      <c r="E636" s="71"/>
    </row>
    <row r="637" spans="1:5" s="69" customFormat="1" ht="14.25">
      <c r="A637" s="50"/>
      <c r="B637" s="50"/>
      <c r="C637" s="51"/>
      <c r="D637" s="51"/>
      <c r="E637" s="71"/>
    </row>
    <row r="638" spans="1:5" s="69" customFormat="1" ht="14.25">
      <c r="A638" s="50"/>
      <c r="B638" s="50"/>
      <c r="C638" s="51"/>
      <c r="D638" s="51"/>
      <c r="E638" s="71"/>
    </row>
    <row r="639" spans="1:5" s="69" customFormat="1" ht="14.25">
      <c r="A639" s="50"/>
      <c r="B639" s="50"/>
      <c r="C639" s="51"/>
      <c r="D639" s="51"/>
      <c r="E639" s="71"/>
    </row>
    <row r="640" spans="1:5" s="69" customFormat="1" ht="14.25">
      <c r="A640" s="50"/>
      <c r="B640" s="50"/>
      <c r="C640" s="51"/>
      <c r="D640" s="51"/>
      <c r="E640" s="71"/>
    </row>
    <row r="641" spans="1:5" s="69" customFormat="1" ht="14.25">
      <c r="A641" s="50"/>
      <c r="B641" s="50"/>
      <c r="C641" s="51"/>
      <c r="D641" s="51"/>
      <c r="E641" s="71"/>
    </row>
    <row r="642" spans="1:5" s="69" customFormat="1" ht="14.25">
      <c r="A642" s="50"/>
      <c r="B642" s="50"/>
      <c r="C642" s="51"/>
      <c r="D642" s="51"/>
      <c r="E642" s="71"/>
    </row>
    <row r="643" spans="1:5" s="69" customFormat="1" ht="14.25">
      <c r="A643" s="50"/>
      <c r="B643" s="50"/>
      <c r="C643" s="51"/>
      <c r="D643" s="51"/>
      <c r="E643" s="71"/>
    </row>
    <row r="644" spans="1:5" s="69" customFormat="1" ht="14.25">
      <c r="A644" s="50"/>
      <c r="B644" s="50"/>
      <c r="C644" s="51"/>
      <c r="D644" s="51"/>
      <c r="E644" s="71"/>
    </row>
    <row r="645" spans="1:5" s="69" customFormat="1" ht="14.25">
      <c r="A645" s="50"/>
      <c r="B645" s="50"/>
      <c r="C645" s="51"/>
      <c r="D645" s="51"/>
      <c r="E645" s="71"/>
    </row>
    <row r="646" spans="1:5" s="69" customFormat="1" ht="14.25">
      <c r="A646" s="50"/>
      <c r="B646" s="50"/>
      <c r="C646" s="51"/>
      <c r="D646" s="51"/>
      <c r="E646" s="71"/>
    </row>
    <row r="647" spans="1:5" s="69" customFormat="1" ht="14.25">
      <c r="A647" s="50"/>
      <c r="B647" s="50"/>
      <c r="C647" s="51"/>
      <c r="D647" s="51"/>
      <c r="E647" s="71"/>
    </row>
    <row r="648" spans="1:5" s="69" customFormat="1" ht="14.25">
      <c r="A648" s="50"/>
      <c r="B648" s="50"/>
      <c r="C648" s="51"/>
      <c r="D648" s="51"/>
      <c r="E648" s="71"/>
    </row>
    <row r="649" spans="1:5" s="69" customFormat="1" ht="14.25">
      <c r="A649" s="50"/>
      <c r="B649" s="50"/>
      <c r="C649" s="51"/>
      <c r="D649" s="51"/>
      <c r="E649" s="71"/>
    </row>
    <row r="650" spans="1:5" s="69" customFormat="1" ht="14.25">
      <c r="A650" s="50"/>
      <c r="B650" s="50"/>
      <c r="C650" s="51"/>
      <c r="D650" s="51"/>
      <c r="E650" s="71"/>
    </row>
    <row r="651" spans="1:5" s="69" customFormat="1" ht="14.25">
      <c r="A651" s="50"/>
      <c r="B651" s="50"/>
      <c r="C651" s="51"/>
      <c r="D651" s="51"/>
      <c r="E651" s="71"/>
    </row>
    <row r="652" spans="1:5" s="69" customFormat="1" ht="14.25">
      <c r="A652" s="50"/>
      <c r="B652" s="50"/>
      <c r="C652" s="51"/>
      <c r="D652" s="51"/>
      <c r="E652" s="71"/>
    </row>
    <row r="653" spans="1:5" s="69" customFormat="1" ht="14.25">
      <c r="A653" s="50"/>
      <c r="B653" s="50"/>
      <c r="C653" s="51"/>
      <c r="D653" s="51"/>
      <c r="E653" s="71"/>
    </row>
    <row r="654" spans="1:5" s="69" customFormat="1" ht="14.25">
      <c r="A654" s="50"/>
      <c r="B654" s="50"/>
      <c r="C654" s="51"/>
      <c r="D654" s="51"/>
      <c r="E654" s="71"/>
    </row>
    <row r="655" spans="1:5" s="69" customFormat="1" ht="14.25">
      <c r="A655" s="50"/>
      <c r="B655" s="50"/>
      <c r="C655" s="51"/>
      <c r="D655" s="51"/>
      <c r="E655" s="71"/>
    </row>
    <row r="656" spans="1:5" s="69" customFormat="1" ht="14.25">
      <c r="A656" s="50"/>
      <c r="B656" s="50"/>
      <c r="C656" s="51"/>
      <c r="D656" s="51"/>
      <c r="E656" s="71"/>
    </row>
    <row r="657" spans="1:5" s="69" customFormat="1" ht="14.25">
      <c r="A657" s="50"/>
      <c r="B657" s="50"/>
      <c r="C657" s="51"/>
      <c r="D657" s="51"/>
      <c r="E657" s="71"/>
    </row>
    <row r="658" spans="1:5" s="69" customFormat="1" ht="14.25">
      <c r="A658" s="50"/>
      <c r="B658" s="50"/>
      <c r="C658" s="51"/>
      <c r="D658" s="51"/>
      <c r="E658" s="71"/>
    </row>
    <row r="659" spans="1:5" s="69" customFormat="1" ht="14.25">
      <c r="A659" s="50"/>
      <c r="B659" s="50"/>
      <c r="C659" s="51"/>
      <c r="D659" s="51"/>
      <c r="E659" s="71"/>
    </row>
    <row r="660" spans="1:5" s="69" customFormat="1" ht="14.25">
      <c r="A660" s="50"/>
      <c r="B660" s="50"/>
      <c r="C660" s="51"/>
      <c r="D660" s="51"/>
      <c r="E660" s="71"/>
    </row>
    <row r="661" spans="1:5" s="69" customFormat="1" ht="14.25">
      <c r="A661" s="50"/>
      <c r="B661" s="50"/>
      <c r="C661" s="51"/>
      <c r="D661" s="51"/>
      <c r="E661" s="71"/>
    </row>
    <row r="662" spans="1:5" s="69" customFormat="1" ht="14.25">
      <c r="A662" s="50"/>
      <c r="B662" s="50"/>
      <c r="C662" s="51"/>
      <c r="D662" s="51"/>
      <c r="E662" s="71"/>
    </row>
    <row r="663" spans="1:5" s="69" customFormat="1" ht="14.25">
      <c r="A663" s="50"/>
      <c r="B663" s="50"/>
      <c r="C663" s="51"/>
      <c r="D663" s="51"/>
      <c r="E663" s="71"/>
    </row>
    <row r="664" spans="1:5" s="69" customFormat="1" ht="14.25">
      <c r="A664" s="50"/>
      <c r="B664" s="50"/>
      <c r="C664" s="51"/>
      <c r="D664" s="51"/>
      <c r="E664" s="71"/>
    </row>
    <row r="665" spans="1:5" s="69" customFormat="1" ht="14.25">
      <c r="A665" s="50"/>
      <c r="B665" s="50"/>
      <c r="C665" s="51"/>
      <c r="D665" s="51"/>
      <c r="E665" s="71"/>
    </row>
    <row r="666" spans="1:5" s="69" customFormat="1" ht="14.25">
      <c r="A666" s="50"/>
      <c r="B666" s="50"/>
      <c r="C666" s="51"/>
      <c r="D666" s="51"/>
      <c r="E666" s="71"/>
    </row>
    <row r="667" spans="1:5" s="69" customFormat="1" ht="14.25">
      <c r="A667" s="50"/>
      <c r="B667" s="50"/>
      <c r="C667" s="51"/>
      <c r="D667" s="51"/>
      <c r="E667" s="71"/>
    </row>
    <row r="668" spans="1:5" s="69" customFormat="1" ht="14.25">
      <c r="A668" s="50"/>
      <c r="B668" s="50"/>
      <c r="C668" s="51"/>
      <c r="D668" s="51"/>
      <c r="E668" s="71"/>
    </row>
    <row r="669" spans="1:5" s="69" customFormat="1" ht="14.25">
      <c r="A669" s="50"/>
      <c r="B669" s="50"/>
      <c r="C669" s="51"/>
      <c r="D669" s="51"/>
      <c r="E669" s="71"/>
    </row>
    <row r="670" spans="1:5" s="69" customFormat="1" ht="14.25">
      <c r="A670" s="50"/>
      <c r="B670" s="50"/>
      <c r="C670" s="51"/>
      <c r="D670" s="51"/>
      <c r="E670" s="71"/>
    </row>
    <row r="671" spans="1:5" s="69" customFormat="1" ht="14.25">
      <c r="A671" s="50"/>
      <c r="B671" s="50"/>
      <c r="C671" s="51"/>
      <c r="D671" s="51"/>
      <c r="E671" s="71"/>
    </row>
    <row r="672" spans="1:5" s="69" customFormat="1" ht="14.25">
      <c r="A672" s="50"/>
      <c r="B672" s="50"/>
      <c r="C672" s="51"/>
      <c r="D672" s="51"/>
      <c r="E672" s="71"/>
    </row>
    <row r="673" spans="1:5" s="69" customFormat="1" ht="14.25">
      <c r="A673" s="50"/>
      <c r="B673" s="50"/>
      <c r="C673" s="51"/>
      <c r="D673" s="51"/>
      <c r="E673" s="71"/>
    </row>
    <row r="674" spans="1:5" s="69" customFormat="1" ht="14.25">
      <c r="A674" s="50"/>
      <c r="B674" s="50"/>
      <c r="C674" s="51"/>
      <c r="D674" s="51"/>
      <c r="E674" s="71"/>
    </row>
    <row r="675" spans="1:5" s="69" customFormat="1" ht="14.25">
      <c r="A675" s="50"/>
      <c r="B675" s="50"/>
      <c r="C675" s="51"/>
      <c r="D675" s="51"/>
      <c r="E675" s="71"/>
    </row>
    <row r="676" spans="1:5" s="69" customFormat="1" ht="14.25">
      <c r="A676" s="50"/>
      <c r="B676" s="50"/>
      <c r="C676" s="51"/>
      <c r="D676" s="51"/>
      <c r="E676" s="71"/>
    </row>
    <row r="677" spans="1:5" s="69" customFormat="1" ht="14.25">
      <c r="A677" s="50"/>
      <c r="B677" s="50"/>
      <c r="C677" s="51"/>
      <c r="D677" s="51"/>
      <c r="E677" s="71"/>
    </row>
    <row r="678" spans="1:5" s="69" customFormat="1" ht="14.25">
      <c r="A678" s="50"/>
      <c r="B678" s="50"/>
      <c r="C678" s="51"/>
      <c r="D678" s="51"/>
      <c r="E678" s="71"/>
    </row>
    <row r="679" spans="1:5" s="69" customFormat="1" ht="14.25">
      <c r="A679" s="50"/>
      <c r="B679" s="50"/>
      <c r="C679" s="51"/>
      <c r="D679" s="51"/>
      <c r="E679" s="71"/>
    </row>
    <row r="680" spans="1:5" s="69" customFormat="1" ht="14.25">
      <c r="A680" s="50"/>
      <c r="B680" s="50"/>
      <c r="C680" s="51"/>
      <c r="D680" s="51"/>
      <c r="E680" s="71"/>
    </row>
    <row r="681" spans="1:5" s="69" customFormat="1" ht="14.25">
      <c r="A681" s="50"/>
      <c r="B681" s="50"/>
      <c r="C681" s="51"/>
      <c r="D681" s="51"/>
      <c r="E681" s="71"/>
    </row>
    <row r="682" spans="1:5" s="69" customFormat="1" ht="14.25">
      <c r="A682" s="50"/>
      <c r="B682" s="50"/>
      <c r="C682" s="51"/>
      <c r="D682" s="51"/>
      <c r="E682" s="71"/>
    </row>
    <row r="683" spans="1:5" s="69" customFormat="1" ht="14.25">
      <c r="A683" s="50"/>
      <c r="B683" s="50"/>
      <c r="C683" s="51"/>
      <c r="D683" s="51"/>
      <c r="E683" s="71"/>
    </row>
    <row r="684" spans="1:5" s="69" customFormat="1" ht="14.25">
      <c r="A684" s="50"/>
      <c r="B684" s="50"/>
      <c r="C684" s="51"/>
      <c r="D684" s="51"/>
      <c r="E684" s="71"/>
    </row>
    <row r="685" spans="1:5" s="69" customFormat="1" ht="14.25">
      <c r="A685" s="50"/>
      <c r="B685" s="50"/>
      <c r="C685" s="51"/>
      <c r="D685" s="51"/>
      <c r="E685" s="71"/>
    </row>
    <row r="686" spans="1:5" s="69" customFormat="1" ht="14.25">
      <c r="A686" s="50"/>
      <c r="B686" s="50"/>
      <c r="C686" s="51"/>
      <c r="D686" s="51"/>
      <c r="E686" s="71"/>
    </row>
    <row r="687" spans="1:5" s="69" customFormat="1" ht="14.25">
      <c r="A687" s="50"/>
      <c r="B687" s="50"/>
      <c r="C687" s="51"/>
      <c r="D687" s="51"/>
      <c r="E687" s="71"/>
    </row>
    <row r="688" spans="1:5" s="69" customFormat="1" ht="14.25">
      <c r="A688" s="50"/>
      <c r="B688" s="50"/>
      <c r="C688" s="51"/>
      <c r="D688" s="51"/>
      <c r="E688" s="71"/>
    </row>
    <row r="689" spans="1:5" s="69" customFormat="1" ht="14.25">
      <c r="A689" s="50"/>
      <c r="B689" s="50"/>
      <c r="C689" s="51"/>
      <c r="D689" s="51"/>
      <c r="E689" s="71"/>
    </row>
    <row r="690" spans="1:5" s="69" customFormat="1" ht="14.25">
      <c r="A690" s="50"/>
      <c r="B690" s="50"/>
      <c r="C690" s="51"/>
      <c r="D690" s="51"/>
      <c r="E690" s="71"/>
    </row>
    <row r="691" spans="1:5" s="69" customFormat="1" ht="14.25">
      <c r="A691" s="50"/>
      <c r="B691" s="50"/>
      <c r="C691" s="51"/>
      <c r="D691" s="51"/>
      <c r="E691" s="71"/>
    </row>
    <row r="692" spans="1:5" s="69" customFormat="1" ht="14.25">
      <c r="A692" s="50"/>
      <c r="B692" s="50"/>
      <c r="C692" s="51"/>
      <c r="D692" s="51"/>
      <c r="E692" s="71"/>
    </row>
    <row r="693" spans="1:5" s="69" customFormat="1" ht="14.25">
      <c r="A693" s="50"/>
      <c r="B693" s="50"/>
      <c r="C693" s="51"/>
      <c r="D693" s="51"/>
      <c r="E693" s="71"/>
    </row>
    <row r="694" spans="1:5" s="69" customFormat="1" ht="14.25">
      <c r="A694" s="50"/>
      <c r="B694" s="50"/>
      <c r="C694" s="51"/>
      <c r="D694" s="51"/>
      <c r="E694" s="71"/>
    </row>
    <row r="695" spans="1:5" s="69" customFormat="1" ht="14.25">
      <c r="A695" s="50"/>
      <c r="B695" s="50"/>
      <c r="C695" s="51"/>
      <c r="D695" s="51"/>
      <c r="E695" s="71"/>
    </row>
    <row r="696" spans="1:5" s="69" customFormat="1" ht="14.25">
      <c r="A696" s="50"/>
      <c r="B696" s="50"/>
      <c r="C696" s="51"/>
      <c r="D696" s="51"/>
      <c r="E696" s="71"/>
    </row>
    <row r="697" spans="1:5" s="69" customFormat="1" ht="14.25">
      <c r="A697" s="50"/>
      <c r="B697" s="50"/>
      <c r="C697" s="51"/>
      <c r="D697" s="51"/>
      <c r="E697" s="71"/>
    </row>
    <row r="698" spans="1:5" s="69" customFormat="1" ht="14.25">
      <c r="A698" s="50"/>
      <c r="B698" s="50"/>
      <c r="C698" s="51"/>
      <c r="D698" s="51"/>
      <c r="E698" s="71"/>
    </row>
    <row r="699" spans="1:5" s="69" customFormat="1" ht="14.25">
      <c r="A699" s="50"/>
      <c r="B699" s="50"/>
      <c r="C699" s="51"/>
      <c r="D699" s="51"/>
      <c r="E699" s="71"/>
    </row>
    <row r="700" spans="1:5" s="69" customFormat="1" ht="14.25">
      <c r="A700" s="50"/>
      <c r="B700" s="50"/>
      <c r="C700" s="51"/>
      <c r="D700" s="51"/>
      <c r="E700" s="71"/>
    </row>
    <row r="701" spans="1:5" s="69" customFormat="1" ht="14.25">
      <c r="A701" s="50"/>
      <c r="B701" s="50"/>
      <c r="C701" s="51"/>
      <c r="D701" s="51"/>
      <c r="E701" s="71"/>
    </row>
    <row r="702" spans="1:5" s="69" customFormat="1" ht="14.25">
      <c r="A702" s="50"/>
      <c r="B702" s="50"/>
      <c r="C702" s="51"/>
      <c r="D702" s="51"/>
      <c r="E702" s="71"/>
    </row>
    <row r="703" spans="1:5" s="69" customFormat="1" ht="14.25">
      <c r="A703" s="50"/>
      <c r="B703" s="50"/>
      <c r="C703" s="51"/>
      <c r="D703" s="51"/>
      <c r="E703" s="71"/>
    </row>
    <row r="704" spans="1:5" s="69" customFormat="1" ht="14.25">
      <c r="A704" s="50"/>
      <c r="B704" s="50"/>
      <c r="C704" s="51"/>
      <c r="D704" s="51"/>
      <c r="E704" s="71"/>
    </row>
    <row r="705" spans="1:5" s="69" customFormat="1" ht="14.25">
      <c r="A705" s="50"/>
      <c r="B705" s="50"/>
      <c r="C705" s="51"/>
      <c r="D705" s="51"/>
      <c r="E705" s="71"/>
    </row>
    <row r="706" spans="1:5" s="69" customFormat="1" ht="14.25">
      <c r="A706" s="50"/>
      <c r="B706" s="50"/>
      <c r="C706" s="51"/>
      <c r="D706" s="51"/>
      <c r="E706" s="71"/>
    </row>
    <row r="707" spans="1:5" s="69" customFormat="1" ht="14.25">
      <c r="A707" s="50"/>
      <c r="B707" s="50"/>
      <c r="C707" s="51"/>
      <c r="D707" s="51"/>
      <c r="E707" s="71"/>
    </row>
    <row r="708" spans="1:5" s="69" customFormat="1" ht="14.25">
      <c r="A708" s="50"/>
      <c r="B708" s="50"/>
      <c r="C708" s="51"/>
      <c r="D708" s="51"/>
      <c r="E708" s="71"/>
    </row>
    <row r="709" spans="1:5" s="69" customFormat="1" ht="14.25">
      <c r="A709" s="50"/>
      <c r="B709" s="50"/>
      <c r="C709" s="51"/>
      <c r="D709" s="51"/>
      <c r="E709" s="71"/>
    </row>
    <row r="710" spans="1:5" s="69" customFormat="1" ht="14.25">
      <c r="A710" s="50"/>
      <c r="B710" s="50"/>
      <c r="C710" s="51"/>
      <c r="D710" s="51"/>
      <c r="E710" s="71"/>
    </row>
    <row r="711" spans="1:5" s="69" customFormat="1" ht="14.25">
      <c r="A711" s="50"/>
      <c r="B711" s="50"/>
      <c r="C711" s="51"/>
      <c r="D711" s="51"/>
      <c r="E711" s="71"/>
    </row>
    <row r="712" spans="1:5" s="69" customFormat="1" ht="14.25">
      <c r="A712" s="50"/>
      <c r="B712" s="50"/>
      <c r="C712" s="51"/>
      <c r="D712" s="51"/>
      <c r="E712" s="71"/>
    </row>
    <row r="713" spans="1:5" s="69" customFormat="1" ht="14.25">
      <c r="A713" s="50"/>
      <c r="B713" s="50"/>
      <c r="C713" s="51"/>
      <c r="D713" s="51"/>
      <c r="E713" s="71"/>
    </row>
    <row r="714" spans="1:5" s="69" customFormat="1" ht="14.25">
      <c r="A714" s="50"/>
      <c r="B714" s="50"/>
      <c r="C714" s="51"/>
      <c r="D714" s="51"/>
      <c r="E714" s="71"/>
    </row>
    <row r="715" spans="1:5" s="69" customFormat="1" ht="14.25">
      <c r="A715" s="50"/>
      <c r="B715" s="50"/>
      <c r="C715" s="51"/>
      <c r="D715" s="51"/>
      <c r="E715" s="71"/>
    </row>
    <row r="716" spans="1:5" s="69" customFormat="1" ht="14.25">
      <c r="A716" s="50"/>
      <c r="B716" s="50"/>
      <c r="C716" s="51"/>
      <c r="D716" s="51"/>
      <c r="E716" s="71"/>
    </row>
    <row r="717" spans="1:5" s="69" customFormat="1" ht="14.25">
      <c r="A717" s="50"/>
      <c r="B717" s="50"/>
      <c r="C717" s="51"/>
      <c r="D717" s="51"/>
      <c r="E717" s="71"/>
    </row>
    <row r="718" spans="1:5" s="69" customFormat="1" ht="14.25">
      <c r="A718" s="50"/>
      <c r="B718" s="50"/>
      <c r="C718" s="51"/>
      <c r="D718" s="51"/>
      <c r="E718" s="71"/>
    </row>
    <row r="719" spans="1:5" s="69" customFormat="1" ht="14.25">
      <c r="A719" s="50"/>
      <c r="B719" s="50"/>
      <c r="C719" s="51"/>
      <c r="D719" s="51"/>
      <c r="E719" s="71"/>
    </row>
    <row r="720" spans="1:5" s="69" customFormat="1" ht="14.25">
      <c r="A720" s="50"/>
      <c r="B720" s="50"/>
      <c r="C720" s="51"/>
      <c r="D720" s="51"/>
      <c r="E720" s="71"/>
    </row>
    <row r="721" spans="1:5" s="69" customFormat="1" ht="14.25">
      <c r="A721" s="50"/>
      <c r="B721" s="50"/>
      <c r="C721" s="51"/>
      <c r="D721" s="51"/>
      <c r="E721" s="71"/>
    </row>
    <row r="722" spans="1:5" s="69" customFormat="1" ht="14.25">
      <c r="A722" s="50"/>
      <c r="B722" s="50"/>
      <c r="C722" s="51"/>
      <c r="D722" s="51"/>
      <c r="E722" s="71"/>
    </row>
    <row r="723" spans="1:5" s="69" customFormat="1" ht="14.25">
      <c r="A723" s="50"/>
      <c r="B723" s="50"/>
      <c r="C723" s="51"/>
      <c r="D723" s="51"/>
      <c r="E723" s="71"/>
    </row>
    <row r="724" spans="1:5" s="69" customFormat="1" ht="14.25">
      <c r="A724" s="50"/>
      <c r="B724" s="50"/>
      <c r="C724" s="51"/>
      <c r="D724" s="51"/>
      <c r="E724" s="71"/>
    </row>
    <row r="725" spans="1:5" s="69" customFormat="1" ht="14.25">
      <c r="A725" s="50"/>
      <c r="B725" s="50"/>
      <c r="C725" s="51"/>
      <c r="D725" s="51"/>
      <c r="E725" s="71"/>
    </row>
    <row r="726" spans="1:5" s="69" customFormat="1" ht="14.25">
      <c r="A726" s="50"/>
      <c r="B726" s="50"/>
      <c r="C726" s="51"/>
      <c r="D726" s="51"/>
      <c r="E726" s="71"/>
    </row>
    <row r="727" spans="1:5" s="69" customFormat="1" ht="14.25">
      <c r="A727" s="50"/>
      <c r="B727" s="50"/>
      <c r="C727" s="51"/>
      <c r="D727" s="51"/>
      <c r="E727" s="71"/>
    </row>
    <row r="728" spans="1:5" s="69" customFormat="1" ht="14.25">
      <c r="A728" s="50"/>
      <c r="B728" s="50"/>
      <c r="C728" s="51"/>
      <c r="D728" s="51"/>
      <c r="E728" s="71"/>
    </row>
    <row r="729" spans="1:5" s="69" customFormat="1" ht="14.25">
      <c r="A729" s="50"/>
      <c r="B729" s="50"/>
      <c r="C729" s="51"/>
      <c r="D729" s="51"/>
      <c r="E729" s="71"/>
    </row>
    <row r="730" spans="1:5" s="69" customFormat="1" ht="14.25">
      <c r="A730" s="50"/>
      <c r="B730" s="50"/>
      <c r="C730" s="51"/>
      <c r="D730" s="51"/>
      <c r="E730" s="71"/>
    </row>
    <row r="731" spans="1:5" s="69" customFormat="1" ht="14.25">
      <c r="A731" s="50"/>
      <c r="B731" s="50"/>
      <c r="C731" s="51"/>
      <c r="D731" s="51"/>
      <c r="E731" s="71"/>
    </row>
    <row r="732" spans="1:5" s="69" customFormat="1" ht="14.25">
      <c r="A732" s="50"/>
      <c r="B732" s="50"/>
      <c r="C732" s="51"/>
      <c r="D732" s="51"/>
      <c r="E732" s="71"/>
    </row>
    <row r="733" spans="1:5" s="69" customFormat="1" ht="14.25">
      <c r="A733" s="50"/>
      <c r="B733" s="50"/>
      <c r="C733" s="51"/>
      <c r="D733" s="51"/>
      <c r="E733" s="71"/>
    </row>
    <row r="734" spans="1:5" s="69" customFormat="1" ht="14.25">
      <c r="A734" s="50"/>
      <c r="B734" s="50"/>
      <c r="C734" s="51"/>
      <c r="D734" s="51"/>
      <c r="E734" s="71"/>
    </row>
    <row r="735" spans="1:5" s="69" customFormat="1" ht="14.25">
      <c r="A735" s="50"/>
      <c r="B735" s="50"/>
      <c r="C735" s="51"/>
      <c r="D735" s="51"/>
      <c r="E735" s="71"/>
    </row>
    <row r="736" spans="1:5" s="69" customFormat="1" ht="14.25">
      <c r="A736" s="50"/>
      <c r="B736" s="50"/>
      <c r="C736" s="51"/>
      <c r="D736" s="51"/>
      <c r="E736" s="71"/>
    </row>
    <row r="737" spans="1:5" s="69" customFormat="1" ht="14.25">
      <c r="A737" s="50"/>
      <c r="B737" s="50"/>
      <c r="C737" s="51"/>
      <c r="D737" s="51"/>
      <c r="E737" s="71"/>
    </row>
    <row r="738" spans="1:5" s="69" customFormat="1" ht="14.25">
      <c r="A738" s="50"/>
      <c r="B738" s="50"/>
      <c r="C738" s="51"/>
      <c r="D738" s="51"/>
      <c r="E738" s="71"/>
    </row>
    <row r="739" spans="1:5" s="69" customFormat="1" ht="14.25">
      <c r="A739" s="50"/>
      <c r="B739" s="50"/>
      <c r="C739" s="51"/>
      <c r="D739" s="51"/>
      <c r="E739" s="71"/>
    </row>
    <row r="740" spans="1:5" s="69" customFormat="1" ht="14.25">
      <c r="A740" s="50"/>
      <c r="B740" s="50"/>
      <c r="C740" s="51"/>
      <c r="D740" s="51"/>
      <c r="E740" s="71"/>
    </row>
    <row r="741" spans="1:5" s="69" customFormat="1" ht="14.25">
      <c r="A741" s="50"/>
      <c r="B741" s="50"/>
      <c r="C741" s="51"/>
      <c r="D741" s="51"/>
      <c r="E741" s="71"/>
    </row>
    <row r="742" spans="1:5" s="69" customFormat="1" ht="14.25">
      <c r="A742" s="50"/>
      <c r="B742" s="50"/>
      <c r="C742" s="51"/>
      <c r="D742" s="51"/>
      <c r="E742" s="71"/>
    </row>
    <row r="743" spans="1:5" s="69" customFormat="1" ht="14.25">
      <c r="A743" s="50"/>
      <c r="B743" s="50"/>
      <c r="C743" s="51"/>
      <c r="D743" s="51"/>
      <c r="E743" s="71"/>
    </row>
    <row r="744" spans="1:5" s="69" customFormat="1" ht="14.25">
      <c r="A744" s="50"/>
      <c r="B744" s="50"/>
      <c r="C744" s="51"/>
      <c r="D744" s="51"/>
      <c r="E744" s="71"/>
    </row>
    <row r="745" spans="1:5" s="69" customFormat="1" ht="14.25">
      <c r="A745" s="50"/>
      <c r="B745" s="50"/>
      <c r="C745" s="51"/>
      <c r="D745" s="51"/>
      <c r="E745" s="71"/>
    </row>
    <row r="746" spans="1:5" s="69" customFormat="1" ht="14.25">
      <c r="A746" s="50"/>
      <c r="B746" s="50"/>
      <c r="C746" s="51"/>
      <c r="D746" s="51"/>
      <c r="E746" s="71"/>
    </row>
    <row r="747" spans="1:5" s="69" customFormat="1" ht="14.25">
      <c r="A747" s="50"/>
      <c r="B747" s="50"/>
      <c r="C747" s="51"/>
      <c r="D747" s="51"/>
      <c r="E747" s="71"/>
    </row>
    <row r="748" spans="1:5" s="69" customFormat="1" ht="14.25">
      <c r="A748" s="50"/>
      <c r="B748" s="50"/>
      <c r="C748" s="51"/>
      <c r="D748" s="51"/>
      <c r="E748" s="71"/>
    </row>
    <row r="749" spans="1:5" s="69" customFormat="1" ht="14.25">
      <c r="A749" s="50"/>
      <c r="B749" s="50"/>
      <c r="C749" s="51"/>
      <c r="D749" s="51"/>
      <c r="E749" s="71"/>
    </row>
    <row r="750" spans="1:5" s="69" customFormat="1" ht="14.25">
      <c r="A750" s="50"/>
      <c r="B750" s="50"/>
      <c r="C750" s="51"/>
      <c r="D750" s="51"/>
      <c r="E750" s="71"/>
    </row>
    <row r="751" spans="1:5" s="69" customFormat="1" ht="14.25">
      <c r="A751" s="50"/>
      <c r="B751" s="50"/>
      <c r="C751" s="51"/>
      <c r="D751" s="51"/>
      <c r="E751" s="71"/>
    </row>
    <row r="752" spans="1:5" s="69" customFormat="1" ht="14.25">
      <c r="A752" s="50"/>
      <c r="B752" s="50"/>
      <c r="C752" s="51"/>
      <c r="D752" s="51"/>
      <c r="E752" s="71"/>
    </row>
    <row r="753" spans="1:5" s="69" customFormat="1" ht="14.25">
      <c r="A753" s="50"/>
      <c r="B753" s="50"/>
      <c r="C753" s="51"/>
      <c r="D753" s="51"/>
      <c r="E753" s="71"/>
    </row>
    <row r="754" spans="1:5" s="69" customFormat="1" ht="14.25">
      <c r="A754" s="50"/>
      <c r="B754" s="50"/>
      <c r="C754" s="51"/>
      <c r="D754" s="51"/>
      <c r="E754" s="71"/>
    </row>
    <row r="755" spans="1:5" s="69" customFormat="1" ht="14.25">
      <c r="A755" s="50"/>
      <c r="B755" s="50"/>
      <c r="C755" s="51"/>
      <c r="D755" s="51"/>
      <c r="E755" s="71"/>
    </row>
    <row r="756" spans="1:5" s="69" customFormat="1" ht="14.25">
      <c r="A756" s="50"/>
      <c r="B756" s="50"/>
      <c r="C756" s="51"/>
      <c r="D756" s="51"/>
      <c r="E756" s="71"/>
    </row>
    <row r="757" spans="1:5" s="69" customFormat="1" ht="14.25">
      <c r="A757" s="50"/>
      <c r="B757" s="50"/>
      <c r="C757" s="51"/>
      <c r="D757" s="51"/>
      <c r="E757" s="71"/>
    </row>
    <row r="758" spans="1:5" s="69" customFormat="1" ht="14.25">
      <c r="A758" s="50"/>
      <c r="B758" s="50"/>
      <c r="C758" s="51"/>
      <c r="D758" s="51"/>
      <c r="E758" s="71"/>
    </row>
    <row r="759" spans="1:5" s="69" customFormat="1" ht="14.25">
      <c r="A759" s="50"/>
      <c r="B759" s="50"/>
      <c r="C759" s="51"/>
      <c r="D759" s="51"/>
      <c r="E759" s="71"/>
    </row>
    <row r="760" spans="1:5" s="69" customFormat="1" ht="14.25">
      <c r="A760" s="50"/>
      <c r="B760" s="50"/>
      <c r="C760" s="51"/>
      <c r="D760" s="51"/>
      <c r="E760" s="71"/>
    </row>
    <row r="761" spans="1:5" s="69" customFormat="1" ht="14.25">
      <c r="A761" s="50"/>
      <c r="B761" s="50"/>
      <c r="C761" s="51"/>
      <c r="D761" s="51"/>
      <c r="E761" s="71"/>
    </row>
    <row r="762" spans="1:5" s="69" customFormat="1" ht="14.25">
      <c r="A762" s="50"/>
      <c r="B762" s="50"/>
      <c r="C762" s="51"/>
      <c r="D762" s="51"/>
      <c r="E762" s="71"/>
    </row>
    <row r="763" spans="1:5" s="69" customFormat="1" ht="14.25">
      <c r="A763" s="50"/>
      <c r="B763" s="50"/>
      <c r="C763" s="51"/>
      <c r="D763" s="51"/>
      <c r="E763" s="71"/>
    </row>
    <row r="764" spans="1:5" s="69" customFormat="1" ht="14.25">
      <c r="A764" s="50"/>
      <c r="B764" s="50"/>
      <c r="C764" s="51"/>
      <c r="D764" s="51"/>
      <c r="E764" s="71"/>
    </row>
    <row r="765" spans="1:5" s="69" customFormat="1" ht="14.25">
      <c r="A765" s="50"/>
      <c r="B765" s="50"/>
      <c r="C765" s="51"/>
      <c r="D765" s="51"/>
      <c r="E765" s="71"/>
    </row>
    <row r="766" spans="1:5" s="69" customFormat="1" ht="14.25">
      <c r="A766" s="50"/>
      <c r="B766" s="50"/>
      <c r="C766" s="51"/>
      <c r="D766" s="51"/>
      <c r="E766" s="71"/>
    </row>
    <row r="767" spans="1:5" s="69" customFormat="1" ht="14.25">
      <c r="A767" s="50"/>
      <c r="B767" s="50"/>
      <c r="C767" s="51"/>
      <c r="D767" s="51"/>
      <c r="E767" s="71"/>
    </row>
    <row r="768" spans="1:5" s="69" customFormat="1" ht="14.25">
      <c r="A768" s="50"/>
      <c r="B768" s="50"/>
      <c r="C768" s="51"/>
      <c r="D768" s="51"/>
      <c r="E768" s="71"/>
    </row>
    <row r="769" spans="1:5" s="69" customFormat="1" ht="14.25">
      <c r="A769" s="50"/>
      <c r="B769" s="50"/>
      <c r="C769" s="51"/>
      <c r="D769" s="51"/>
      <c r="E769" s="71"/>
    </row>
    <row r="770" spans="1:5" s="69" customFormat="1" ht="14.25">
      <c r="A770" s="50"/>
      <c r="B770" s="50"/>
      <c r="C770" s="51"/>
      <c r="D770" s="51"/>
      <c r="E770" s="71"/>
    </row>
    <row r="771" spans="1:5" s="69" customFormat="1" ht="14.25">
      <c r="A771" s="50"/>
      <c r="B771" s="50"/>
      <c r="C771" s="51"/>
      <c r="D771" s="51"/>
      <c r="E771" s="71"/>
    </row>
    <row r="772" spans="1:5" s="69" customFormat="1" ht="14.25">
      <c r="A772" s="50"/>
      <c r="B772" s="50"/>
      <c r="C772" s="51"/>
      <c r="D772" s="51"/>
      <c r="E772" s="71"/>
    </row>
    <row r="773" spans="1:5" s="69" customFormat="1" ht="14.25">
      <c r="A773" s="50"/>
      <c r="B773" s="50"/>
      <c r="C773" s="51"/>
      <c r="D773" s="51"/>
      <c r="E773" s="71"/>
    </row>
    <row r="774" spans="1:5" s="69" customFormat="1" ht="14.25">
      <c r="A774" s="50"/>
      <c r="B774" s="50"/>
      <c r="C774" s="51"/>
      <c r="D774" s="51"/>
      <c r="E774" s="71"/>
    </row>
    <row r="775" spans="1:5" s="69" customFormat="1" ht="14.25">
      <c r="A775" s="50"/>
      <c r="B775" s="50"/>
      <c r="C775" s="51"/>
      <c r="D775" s="51"/>
      <c r="E775" s="71"/>
    </row>
    <row r="776" spans="1:5" s="69" customFormat="1" ht="14.25">
      <c r="A776" s="50"/>
      <c r="B776" s="50"/>
      <c r="C776" s="51"/>
      <c r="D776" s="51"/>
      <c r="E776" s="71"/>
    </row>
    <row r="777" spans="1:5" s="69" customFormat="1" ht="14.25">
      <c r="A777" s="50"/>
      <c r="B777" s="50"/>
      <c r="C777" s="51"/>
      <c r="D777" s="51"/>
      <c r="E777" s="71"/>
    </row>
    <row r="778" spans="1:5" s="69" customFormat="1" ht="14.25">
      <c r="A778" s="50"/>
      <c r="B778" s="50"/>
      <c r="C778" s="51"/>
      <c r="D778" s="51"/>
      <c r="E778" s="71"/>
    </row>
    <row r="779" spans="1:5" s="69" customFormat="1" ht="14.25">
      <c r="A779" s="50"/>
      <c r="B779" s="50"/>
      <c r="C779" s="51"/>
      <c r="D779" s="51"/>
      <c r="E779" s="71"/>
    </row>
    <row r="780" spans="1:5" s="69" customFormat="1" ht="14.25">
      <c r="A780" s="50"/>
      <c r="B780" s="50"/>
      <c r="C780" s="51"/>
      <c r="D780" s="51"/>
      <c r="E780" s="71"/>
    </row>
    <row r="781" spans="1:5" s="69" customFormat="1" ht="14.25">
      <c r="A781" s="50"/>
      <c r="B781" s="50"/>
      <c r="C781" s="51"/>
      <c r="D781" s="51"/>
      <c r="E781" s="71"/>
    </row>
    <row r="782" spans="1:5" s="69" customFormat="1" ht="14.25">
      <c r="A782" s="50"/>
      <c r="B782" s="50"/>
      <c r="C782" s="51"/>
      <c r="D782" s="51"/>
      <c r="E782" s="71"/>
    </row>
    <row r="783" spans="1:5" s="69" customFormat="1" ht="14.25">
      <c r="A783" s="50"/>
      <c r="B783" s="50"/>
      <c r="C783" s="51"/>
      <c r="D783" s="51"/>
      <c r="E783" s="71"/>
    </row>
    <row r="784" spans="1:5" s="69" customFormat="1" ht="14.25">
      <c r="A784" s="50"/>
      <c r="B784" s="50"/>
      <c r="C784" s="51"/>
      <c r="D784" s="51"/>
      <c r="E784" s="71"/>
    </row>
    <row r="785" spans="1:5" s="69" customFormat="1" ht="14.25">
      <c r="A785" s="50"/>
      <c r="B785" s="50"/>
      <c r="C785" s="51"/>
      <c r="D785" s="51"/>
      <c r="E785" s="71"/>
    </row>
    <row r="786" spans="1:5" s="69" customFormat="1" ht="14.25">
      <c r="A786" s="50"/>
      <c r="B786" s="50"/>
      <c r="C786" s="51"/>
      <c r="D786" s="51"/>
      <c r="E786" s="71"/>
    </row>
    <row r="787" spans="1:5" s="69" customFormat="1" ht="14.25">
      <c r="A787" s="50"/>
      <c r="B787" s="50"/>
      <c r="C787" s="51"/>
      <c r="D787" s="51"/>
      <c r="E787" s="71"/>
    </row>
    <row r="788" spans="1:5" s="69" customFormat="1" ht="14.25">
      <c r="A788" s="50"/>
      <c r="B788" s="50"/>
      <c r="C788" s="51"/>
      <c r="D788" s="51"/>
      <c r="E788" s="71"/>
    </row>
    <row r="789" spans="1:5" s="69" customFormat="1" ht="14.25">
      <c r="A789" s="50"/>
      <c r="B789" s="50"/>
      <c r="C789" s="51"/>
      <c r="D789" s="51"/>
      <c r="E789" s="71"/>
    </row>
    <row r="790" spans="1:5" s="69" customFormat="1" ht="14.25">
      <c r="A790" s="50"/>
      <c r="B790" s="50"/>
      <c r="C790" s="51"/>
      <c r="D790" s="51"/>
      <c r="E790" s="71"/>
    </row>
    <row r="791" spans="1:5" s="69" customFormat="1" ht="14.25">
      <c r="A791" s="50"/>
      <c r="B791" s="50"/>
      <c r="C791" s="51"/>
      <c r="D791" s="51"/>
      <c r="E791" s="71"/>
    </row>
    <row r="792" spans="1:5" s="69" customFormat="1" ht="14.25">
      <c r="A792" s="50"/>
      <c r="B792" s="50"/>
      <c r="C792" s="51"/>
      <c r="D792" s="51"/>
      <c r="E792" s="71"/>
    </row>
    <row r="793" spans="1:5" s="69" customFormat="1" ht="14.25">
      <c r="A793" s="50"/>
      <c r="B793" s="50"/>
      <c r="C793" s="51"/>
      <c r="D793" s="51"/>
      <c r="E793" s="71"/>
    </row>
    <row r="794" spans="1:5" s="69" customFormat="1" ht="14.25">
      <c r="A794" s="50"/>
      <c r="B794" s="50"/>
      <c r="C794" s="51"/>
      <c r="D794" s="51"/>
      <c r="E794" s="71"/>
    </row>
    <row r="795" spans="1:5" s="69" customFormat="1" ht="14.25">
      <c r="A795" s="50"/>
      <c r="B795" s="50"/>
      <c r="C795" s="51"/>
      <c r="D795" s="51"/>
      <c r="E795" s="71"/>
    </row>
    <row r="796" spans="1:5" s="69" customFormat="1" ht="14.25">
      <c r="A796" s="50"/>
      <c r="B796" s="50"/>
      <c r="C796" s="51"/>
      <c r="D796" s="51"/>
      <c r="E796" s="71"/>
    </row>
    <row r="797" spans="1:5" s="69" customFormat="1" ht="14.25">
      <c r="A797" s="50"/>
      <c r="B797" s="50"/>
      <c r="C797" s="51"/>
      <c r="D797" s="51"/>
      <c r="E797" s="71"/>
    </row>
    <row r="798" spans="1:5" s="69" customFormat="1" ht="14.25">
      <c r="A798" s="50"/>
      <c r="B798" s="50"/>
      <c r="C798" s="51"/>
      <c r="D798" s="51"/>
      <c r="E798" s="71"/>
    </row>
    <row r="799" spans="1:5" s="69" customFormat="1" ht="14.25">
      <c r="A799" s="50"/>
      <c r="B799" s="50"/>
      <c r="C799" s="51"/>
      <c r="D799" s="51"/>
      <c r="E799" s="71"/>
    </row>
    <row r="800" spans="1:5" s="69" customFormat="1" ht="14.25">
      <c r="A800" s="50"/>
      <c r="B800" s="50"/>
      <c r="C800" s="51"/>
      <c r="D800" s="51"/>
      <c r="E800" s="71"/>
    </row>
    <row r="801" spans="1:5" s="69" customFormat="1" ht="14.25">
      <c r="A801" s="50"/>
      <c r="B801" s="50"/>
      <c r="C801" s="51"/>
      <c r="D801" s="51"/>
      <c r="E801" s="71"/>
    </row>
    <row r="802" spans="1:5" s="69" customFormat="1" ht="14.25">
      <c r="A802" s="50"/>
      <c r="B802" s="50"/>
      <c r="C802" s="51"/>
      <c r="D802" s="51"/>
      <c r="E802" s="71"/>
    </row>
    <row r="803" spans="1:5" s="69" customFormat="1" ht="14.25">
      <c r="A803" s="50"/>
      <c r="B803" s="50"/>
      <c r="C803" s="51"/>
      <c r="D803" s="51"/>
      <c r="E803" s="71"/>
    </row>
    <row r="804" spans="1:5" s="69" customFormat="1" ht="14.25">
      <c r="A804" s="50"/>
      <c r="B804" s="50"/>
      <c r="C804" s="51"/>
      <c r="D804" s="51"/>
      <c r="E804" s="71"/>
    </row>
    <row r="805" spans="1:5" s="69" customFormat="1" ht="14.25">
      <c r="A805" s="50"/>
      <c r="B805" s="50"/>
      <c r="C805" s="51"/>
      <c r="D805" s="51"/>
      <c r="E805" s="71"/>
    </row>
    <row r="806" spans="1:5" s="69" customFormat="1" ht="14.25">
      <c r="A806" s="50"/>
      <c r="B806" s="50"/>
      <c r="C806" s="51"/>
      <c r="D806" s="51"/>
      <c r="E806" s="71"/>
    </row>
    <row r="807" spans="1:5" s="69" customFormat="1" ht="14.25">
      <c r="A807" s="50"/>
      <c r="B807" s="50"/>
      <c r="C807" s="51"/>
      <c r="D807" s="51"/>
      <c r="E807" s="71"/>
    </row>
    <row r="808" spans="1:5" s="69" customFormat="1" ht="14.25">
      <c r="A808" s="50"/>
      <c r="B808" s="50"/>
      <c r="C808" s="51"/>
      <c r="D808" s="51"/>
      <c r="E808" s="71"/>
    </row>
    <row r="809" spans="1:5" s="69" customFormat="1" ht="14.25">
      <c r="A809" s="50"/>
      <c r="B809" s="50"/>
      <c r="C809" s="51"/>
      <c r="D809" s="51"/>
      <c r="E809" s="71"/>
    </row>
    <row r="810" spans="1:5" s="69" customFormat="1" ht="14.25">
      <c r="A810" s="50"/>
      <c r="B810" s="50"/>
      <c r="C810" s="51"/>
      <c r="D810" s="51"/>
      <c r="E810" s="71"/>
    </row>
    <row r="811" spans="1:5" s="69" customFormat="1" ht="14.25">
      <c r="A811" s="50"/>
      <c r="B811" s="50"/>
      <c r="C811" s="51"/>
      <c r="D811" s="51"/>
      <c r="E811" s="71"/>
    </row>
    <row r="812" spans="1:5" s="69" customFormat="1" ht="14.25">
      <c r="A812" s="50"/>
      <c r="B812" s="50"/>
      <c r="C812" s="51"/>
      <c r="D812" s="51"/>
      <c r="E812" s="71"/>
    </row>
    <row r="813" spans="1:5" s="69" customFormat="1" ht="14.25">
      <c r="A813" s="50"/>
      <c r="B813" s="50"/>
      <c r="C813" s="51"/>
      <c r="D813" s="51"/>
      <c r="E813" s="71"/>
    </row>
    <row r="814" spans="1:5" s="69" customFormat="1" ht="14.25">
      <c r="A814" s="50"/>
      <c r="B814" s="50"/>
      <c r="C814" s="51"/>
      <c r="D814" s="51"/>
      <c r="E814" s="71"/>
    </row>
    <row r="815" spans="1:5" s="69" customFormat="1" ht="14.25">
      <c r="A815" s="50"/>
      <c r="B815" s="50"/>
      <c r="C815" s="51"/>
      <c r="D815" s="51"/>
      <c r="E815" s="71"/>
    </row>
    <row r="816" spans="1:5" s="69" customFormat="1" ht="14.25">
      <c r="A816" s="50"/>
      <c r="B816" s="50"/>
      <c r="C816" s="51"/>
      <c r="D816" s="51"/>
      <c r="E816" s="71"/>
    </row>
    <row r="817" spans="1:5" s="69" customFormat="1" ht="14.25">
      <c r="A817" s="50"/>
      <c r="B817" s="50"/>
      <c r="C817" s="51"/>
      <c r="D817" s="51"/>
      <c r="E817" s="71"/>
    </row>
    <row r="818" spans="1:5" s="69" customFormat="1" ht="14.25">
      <c r="A818" s="50"/>
      <c r="B818" s="50"/>
      <c r="C818" s="51"/>
      <c r="D818" s="51"/>
      <c r="E818" s="71"/>
    </row>
    <row r="819" spans="1:5" s="69" customFormat="1" ht="14.25">
      <c r="A819" s="50"/>
      <c r="B819" s="50"/>
      <c r="C819" s="51"/>
      <c r="D819" s="51"/>
      <c r="E819" s="71"/>
    </row>
    <row r="820" spans="1:5" s="69" customFormat="1" ht="14.25">
      <c r="A820" s="50"/>
      <c r="B820" s="50"/>
      <c r="C820" s="51"/>
      <c r="D820" s="51"/>
      <c r="E820" s="71"/>
    </row>
    <row r="821" spans="1:5" s="69" customFormat="1" ht="14.25">
      <c r="A821" s="50"/>
      <c r="B821" s="50"/>
      <c r="C821" s="51"/>
      <c r="D821" s="51"/>
      <c r="E821" s="71"/>
    </row>
    <row r="822" spans="1:5" s="69" customFormat="1" ht="14.25">
      <c r="A822" s="50"/>
      <c r="B822" s="50"/>
      <c r="C822" s="51"/>
      <c r="D822" s="51"/>
      <c r="E822" s="71"/>
    </row>
    <row r="823" spans="1:5" s="69" customFormat="1" ht="14.25">
      <c r="A823" s="50"/>
      <c r="B823" s="50"/>
      <c r="C823" s="51"/>
      <c r="D823" s="51"/>
      <c r="E823" s="71"/>
    </row>
    <row r="824" spans="1:5" s="69" customFormat="1" ht="14.25">
      <c r="A824" s="50"/>
      <c r="B824" s="50"/>
      <c r="C824" s="51"/>
      <c r="D824" s="51"/>
      <c r="E824" s="71"/>
    </row>
    <row r="825" spans="1:5" s="69" customFormat="1" ht="14.25">
      <c r="A825" s="50"/>
      <c r="B825" s="50"/>
      <c r="C825" s="51"/>
      <c r="D825" s="51"/>
      <c r="E825" s="71"/>
    </row>
    <row r="826" spans="1:5" s="69" customFormat="1" ht="14.25">
      <c r="A826" s="50"/>
      <c r="B826" s="50"/>
      <c r="C826" s="51"/>
      <c r="D826" s="51"/>
      <c r="E826" s="71"/>
    </row>
    <row r="827" spans="1:5" s="69" customFormat="1" ht="14.25">
      <c r="A827" s="50"/>
      <c r="B827" s="50"/>
      <c r="C827" s="51"/>
      <c r="D827" s="51"/>
      <c r="E827" s="71"/>
    </row>
    <row r="828" spans="1:5" s="69" customFormat="1" ht="14.25">
      <c r="A828" s="50"/>
      <c r="B828" s="50"/>
      <c r="C828" s="51"/>
      <c r="D828" s="51"/>
      <c r="E828" s="71"/>
    </row>
    <row r="829" spans="1:5" s="69" customFormat="1" ht="14.25">
      <c r="A829" s="50"/>
      <c r="B829" s="50"/>
      <c r="C829" s="51"/>
      <c r="D829" s="51"/>
      <c r="E829" s="71"/>
    </row>
    <row r="830" spans="1:5" s="69" customFormat="1" ht="14.25">
      <c r="A830" s="50"/>
      <c r="B830" s="50"/>
      <c r="C830" s="51"/>
      <c r="D830" s="51"/>
      <c r="E830" s="71"/>
    </row>
    <row r="831" spans="1:5" s="69" customFormat="1" ht="14.25">
      <c r="A831" s="50"/>
      <c r="B831" s="50"/>
      <c r="C831" s="51"/>
      <c r="D831" s="51"/>
      <c r="E831" s="71"/>
    </row>
    <row r="832" spans="1:5" s="69" customFormat="1" ht="14.25">
      <c r="A832" s="50"/>
      <c r="B832" s="50"/>
      <c r="C832" s="51"/>
      <c r="D832" s="51"/>
      <c r="E832" s="71"/>
    </row>
    <row r="833" spans="1:5" s="69" customFormat="1" ht="14.25">
      <c r="A833" s="50"/>
      <c r="B833" s="50"/>
      <c r="C833" s="51"/>
      <c r="D833" s="51"/>
      <c r="E833" s="71"/>
    </row>
    <row r="834" spans="1:5" s="69" customFormat="1" ht="14.25">
      <c r="A834" s="50"/>
      <c r="B834" s="50"/>
      <c r="C834" s="51"/>
      <c r="D834" s="51"/>
      <c r="E834" s="71"/>
    </row>
    <row r="835" spans="1:5" s="69" customFormat="1" ht="14.25">
      <c r="A835" s="50"/>
      <c r="B835" s="50"/>
      <c r="C835" s="51"/>
      <c r="D835" s="51"/>
      <c r="E835" s="71"/>
    </row>
    <row r="836" spans="1:5" s="69" customFormat="1" ht="14.25">
      <c r="A836" s="50"/>
      <c r="B836" s="50"/>
      <c r="C836" s="51"/>
      <c r="D836" s="51"/>
      <c r="E836" s="71"/>
    </row>
    <row r="837" spans="1:5" s="69" customFormat="1" ht="14.25">
      <c r="A837" s="50"/>
      <c r="B837" s="50"/>
      <c r="C837" s="51"/>
      <c r="D837" s="51"/>
      <c r="E837" s="71"/>
    </row>
    <row r="838" spans="1:5" s="69" customFormat="1" ht="14.25">
      <c r="A838" s="50"/>
      <c r="B838" s="50"/>
      <c r="C838" s="51"/>
      <c r="D838" s="51"/>
      <c r="E838" s="71"/>
    </row>
    <row r="839" spans="1:5" s="69" customFormat="1" ht="14.25">
      <c r="A839" s="50"/>
      <c r="B839" s="50"/>
      <c r="C839" s="51"/>
      <c r="D839" s="51"/>
      <c r="E839" s="71"/>
    </row>
    <row r="840" spans="1:5" s="69" customFormat="1" ht="14.25">
      <c r="A840" s="50"/>
      <c r="B840" s="50"/>
      <c r="C840" s="51"/>
      <c r="D840" s="51"/>
      <c r="E840" s="71"/>
    </row>
    <row r="841" spans="1:5" s="69" customFormat="1" ht="14.25">
      <c r="A841" s="50"/>
      <c r="B841" s="50"/>
      <c r="C841" s="51"/>
      <c r="D841" s="51"/>
      <c r="E841" s="71"/>
    </row>
    <row r="842" spans="1:5" s="69" customFormat="1" ht="14.25">
      <c r="A842" s="50"/>
      <c r="B842" s="50"/>
      <c r="C842" s="51"/>
      <c r="D842" s="51"/>
      <c r="E842" s="71"/>
    </row>
    <row r="843" spans="1:5" s="69" customFormat="1" ht="14.25">
      <c r="A843" s="50"/>
      <c r="B843" s="50"/>
      <c r="C843" s="51"/>
      <c r="D843" s="51"/>
      <c r="E843" s="71"/>
    </row>
    <row r="844" spans="1:5" s="69" customFormat="1" ht="14.25">
      <c r="A844" s="50"/>
      <c r="B844" s="50"/>
      <c r="C844" s="51"/>
      <c r="D844" s="51"/>
      <c r="E844" s="71"/>
    </row>
    <row r="845" spans="1:5" s="69" customFormat="1" ht="14.25">
      <c r="A845" s="50"/>
      <c r="B845" s="50"/>
      <c r="C845" s="51"/>
      <c r="D845" s="51"/>
      <c r="E845" s="71"/>
    </row>
    <row r="846" spans="1:5" s="69" customFormat="1" ht="14.25">
      <c r="A846" s="50"/>
      <c r="B846" s="50"/>
      <c r="C846" s="51"/>
      <c r="D846" s="51"/>
      <c r="E846" s="71"/>
    </row>
    <row r="847" spans="1:5" s="69" customFormat="1" ht="14.25">
      <c r="A847" s="50"/>
      <c r="B847" s="50"/>
      <c r="C847" s="51"/>
      <c r="D847" s="51"/>
      <c r="E847" s="71"/>
    </row>
    <row r="848" spans="1:5" s="69" customFormat="1" ht="14.25">
      <c r="A848" s="50"/>
      <c r="B848" s="50"/>
      <c r="C848" s="51"/>
      <c r="D848" s="51"/>
      <c r="E848" s="71"/>
    </row>
    <row r="849" spans="1:5" s="69" customFormat="1" ht="14.25">
      <c r="A849" s="50"/>
      <c r="B849" s="50"/>
      <c r="C849" s="51"/>
      <c r="D849" s="51"/>
      <c r="E849" s="71"/>
    </row>
    <row r="850" spans="1:5" s="69" customFormat="1" ht="14.25">
      <c r="A850" s="50"/>
      <c r="B850" s="50"/>
      <c r="C850" s="51"/>
      <c r="D850" s="51"/>
      <c r="E850" s="71"/>
    </row>
    <row r="851" spans="1:5" s="69" customFormat="1" ht="14.25">
      <c r="A851" s="50"/>
      <c r="B851" s="50"/>
      <c r="C851" s="51"/>
      <c r="D851" s="51"/>
      <c r="E851" s="71"/>
    </row>
    <row r="852" spans="1:5" s="69" customFormat="1" ht="14.25">
      <c r="A852" s="50"/>
      <c r="B852" s="50"/>
      <c r="C852" s="51"/>
      <c r="D852" s="51"/>
      <c r="E852" s="71"/>
    </row>
    <row r="853" spans="1:5" s="69" customFormat="1" ht="14.25">
      <c r="A853" s="50"/>
      <c r="B853" s="50"/>
      <c r="C853" s="51"/>
      <c r="D853" s="51"/>
      <c r="E853" s="71"/>
    </row>
    <row r="854" spans="1:5" s="69" customFormat="1" ht="14.25">
      <c r="A854" s="50"/>
      <c r="B854" s="50"/>
      <c r="C854" s="51"/>
      <c r="D854" s="51"/>
      <c r="E854" s="71"/>
    </row>
    <row r="855" spans="1:5" s="69" customFormat="1" ht="14.25">
      <c r="A855" s="50"/>
      <c r="B855" s="50"/>
      <c r="C855" s="51"/>
      <c r="D855" s="51"/>
      <c r="E855" s="71"/>
    </row>
    <row r="856" spans="1:5" s="69" customFormat="1" ht="14.25">
      <c r="A856" s="50"/>
      <c r="B856" s="50"/>
      <c r="C856" s="51"/>
      <c r="D856" s="51"/>
      <c r="E856" s="71"/>
    </row>
    <row r="857" spans="1:5" s="69" customFormat="1" ht="14.25">
      <c r="A857" s="50"/>
      <c r="B857" s="50"/>
      <c r="C857" s="51"/>
      <c r="D857" s="51"/>
      <c r="E857" s="71"/>
    </row>
    <row r="858" spans="1:5" s="69" customFormat="1" ht="14.25">
      <c r="A858" s="50"/>
      <c r="B858" s="50"/>
      <c r="C858" s="51"/>
      <c r="D858" s="51"/>
      <c r="E858" s="71"/>
    </row>
    <row r="859" spans="1:5" s="69" customFormat="1" ht="14.25">
      <c r="A859" s="50"/>
      <c r="B859" s="50"/>
      <c r="C859" s="51"/>
      <c r="D859" s="51"/>
      <c r="E859" s="71"/>
    </row>
    <row r="860" spans="1:5" s="69" customFormat="1" ht="14.25">
      <c r="A860" s="50"/>
      <c r="B860" s="50"/>
      <c r="C860" s="51"/>
      <c r="D860" s="51"/>
      <c r="E860" s="71"/>
    </row>
    <row r="861" spans="1:5" s="69" customFormat="1" ht="14.25">
      <c r="A861" s="50"/>
      <c r="B861" s="50"/>
      <c r="C861" s="51"/>
      <c r="D861" s="51"/>
      <c r="E861" s="71"/>
    </row>
    <row r="862" spans="1:5" s="69" customFormat="1" ht="14.25">
      <c r="A862" s="50"/>
      <c r="B862" s="50"/>
      <c r="C862" s="51"/>
      <c r="D862" s="51"/>
      <c r="E862" s="71"/>
    </row>
    <row r="863" spans="1:5" s="69" customFormat="1" ht="14.25">
      <c r="A863" s="50"/>
      <c r="B863" s="50"/>
      <c r="C863" s="51"/>
      <c r="D863" s="51"/>
      <c r="E863" s="71"/>
    </row>
    <row r="864" spans="1:5" s="69" customFormat="1" ht="14.25">
      <c r="A864" s="50"/>
      <c r="B864" s="50"/>
      <c r="C864" s="51"/>
      <c r="D864" s="51"/>
      <c r="E864" s="71"/>
    </row>
    <row r="865" spans="1:5" s="69" customFormat="1" ht="14.25">
      <c r="A865" s="50"/>
      <c r="B865" s="50"/>
      <c r="C865" s="51"/>
      <c r="D865" s="51"/>
      <c r="E865" s="71"/>
    </row>
    <row r="866" spans="1:5" s="69" customFormat="1" ht="14.25">
      <c r="A866" s="50"/>
      <c r="B866" s="50"/>
      <c r="C866" s="51"/>
      <c r="D866" s="51"/>
      <c r="E866" s="71"/>
    </row>
    <row r="867" spans="1:5" s="69" customFormat="1" ht="14.25">
      <c r="A867" s="50"/>
      <c r="B867" s="50"/>
      <c r="C867" s="51"/>
      <c r="D867" s="51"/>
      <c r="E867" s="71"/>
    </row>
    <row r="868" spans="1:5" s="69" customFormat="1" ht="14.25">
      <c r="A868" s="50"/>
      <c r="B868" s="50"/>
      <c r="C868" s="51"/>
      <c r="D868" s="51"/>
      <c r="E868" s="71"/>
    </row>
    <row r="869" spans="1:5" s="69" customFormat="1" ht="14.25">
      <c r="A869" s="50"/>
      <c r="B869" s="50"/>
      <c r="C869" s="51"/>
      <c r="D869" s="51"/>
      <c r="E869" s="71"/>
    </row>
    <row r="870" spans="1:5" s="69" customFormat="1" ht="14.25">
      <c r="A870" s="50"/>
      <c r="B870" s="50"/>
      <c r="C870" s="51"/>
      <c r="D870" s="51"/>
      <c r="E870" s="71"/>
    </row>
    <row r="871" spans="1:5" s="69" customFormat="1" ht="14.25">
      <c r="A871" s="50"/>
      <c r="B871" s="50"/>
      <c r="C871" s="51"/>
      <c r="D871" s="51"/>
      <c r="E871" s="71"/>
    </row>
    <row r="872" spans="1:5" s="69" customFormat="1" ht="14.25">
      <c r="A872" s="50"/>
      <c r="B872" s="50"/>
      <c r="C872" s="51"/>
      <c r="D872" s="51"/>
      <c r="E872" s="71"/>
    </row>
    <row r="873" spans="1:5" s="69" customFormat="1" ht="14.25">
      <c r="A873" s="50"/>
      <c r="B873" s="50"/>
      <c r="C873" s="51"/>
      <c r="D873" s="51"/>
      <c r="E873" s="71"/>
    </row>
    <row r="874" spans="1:5" s="69" customFormat="1" ht="14.25">
      <c r="A874" s="50"/>
      <c r="B874" s="50"/>
      <c r="C874" s="51"/>
      <c r="D874" s="51"/>
      <c r="E874" s="71"/>
    </row>
    <row r="875" spans="1:5" s="69" customFormat="1" ht="14.25">
      <c r="A875" s="50"/>
      <c r="B875" s="50"/>
      <c r="C875" s="51"/>
      <c r="D875" s="51"/>
      <c r="E875" s="71"/>
    </row>
    <row r="876" spans="1:5" s="70" customFormat="1" ht="14.25">
      <c r="A876" s="50"/>
      <c r="B876" s="50"/>
      <c r="C876" s="51"/>
      <c r="D876" s="51"/>
      <c r="E876" s="71"/>
    </row>
    <row r="877" spans="1:5" s="69" customFormat="1" ht="14.25">
      <c r="A877" s="50"/>
      <c r="B877" s="50"/>
      <c r="C877" s="51"/>
      <c r="D877" s="51"/>
      <c r="E877" s="71"/>
    </row>
    <row r="878" spans="1:5" s="69" customFormat="1" ht="14.25">
      <c r="A878" s="50"/>
      <c r="B878" s="50"/>
      <c r="C878" s="51"/>
      <c r="D878" s="51"/>
      <c r="E878" s="71"/>
    </row>
    <row r="879" spans="1:5" s="69" customFormat="1" ht="14.25">
      <c r="A879" s="50"/>
      <c r="B879" s="50"/>
      <c r="C879" s="51"/>
      <c r="D879" s="51"/>
      <c r="E879" s="71"/>
    </row>
    <row r="880" spans="1:5" s="69" customFormat="1" ht="14.25">
      <c r="A880" s="50"/>
      <c r="B880" s="50"/>
      <c r="C880" s="51"/>
      <c r="D880" s="51"/>
      <c r="E880" s="71"/>
    </row>
    <row r="881" spans="1:5" s="69" customFormat="1" ht="14.25">
      <c r="A881" s="50"/>
      <c r="B881" s="50"/>
      <c r="C881" s="51"/>
      <c r="D881" s="51"/>
      <c r="E881" s="71"/>
    </row>
    <row r="882" spans="1:5" s="69" customFormat="1" ht="14.25">
      <c r="A882" s="50"/>
      <c r="B882" s="50"/>
      <c r="C882" s="51"/>
      <c r="D882" s="51"/>
      <c r="E882" s="71"/>
    </row>
    <row r="883" spans="1:5" s="69" customFormat="1" ht="14.25">
      <c r="A883" s="50"/>
      <c r="B883" s="50"/>
      <c r="C883" s="51"/>
      <c r="D883" s="51"/>
      <c r="E883" s="71"/>
    </row>
    <row r="884" spans="1:5" s="69" customFormat="1" ht="14.25">
      <c r="A884" s="50"/>
      <c r="B884" s="50"/>
      <c r="C884" s="51"/>
      <c r="D884" s="51"/>
      <c r="E884" s="71"/>
    </row>
    <row r="885" spans="1:5" s="69" customFormat="1" ht="14.25">
      <c r="A885" s="50"/>
      <c r="B885" s="50"/>
      <c r="C885" s="51"/>
      <c r="D885" s="51"/>
      <c r="E885" s="71"/>
    </row>
    <row r="886" spans="1:5" s="69" customFormat="1" ht="14.25">
      <c r="A886" s="50"/>
      <c r="B886" s="50"/>
      <c r="C886" s="51"/>
      <c r="D886" s="51"/>
      <c r="E886" s="71"/>
    </row>
    <row r="887" spans="1:5" s="69" customFormat="1" ht="14.25">
      <c r="A887" s="50"/>
      <c r="B887" s="50"/>
      <c r="C887" s="51"/>
      <c r="D887" s="51"/>
      <c r="E887" s="71"/>
    </row>
    <row r="888" spans="1:5" s="69" customFormat="1" ht="14.25">
      <c r="A888" s="50"/>
      <c r="B888" s="50"/>
      <c r="C888" s="51"/>
      <c r="D888" s="51"/>
      <c r="E888" s="71"/>
    </row>
    <row r="889" spans="1:5" s="69" customFormat="1" ht="14.25">
      <c r="A889" s="50"/>
      <c r="B889" s="50"/>
      <c r="C889" s="51"/>
      <c r="D889" s="51"/>
      <c r="E889" s="71"/>
    </row>
    <row r="890" spans="1:5" s="69" customFormat="1" ht="14.25">
      <c r="A890" s="50"/>
      <c r="B890" s="50"/>
      <c r="C890" s="51"/>
      <c r="D890" s="51"/>
      <c r="E890" s="71"/>
    </row>
    <row r="891" spans="1:5" s="69" customFormat="1" ht="14.25">
      <c r="A891" s="50"/>
      <c r="B891" s="50"/>
      <c r="C891" s="51"/>
      <c r="D891" s="51"/>
      <c r="E891" s="71"/>
    </row>
    <row r="892" spans="1:5" s="69" customFormat="1" ht="14.25">
      <c r="A892" s="50"/>
      <c r="B892" s="50"/>
      <c r="C892" s="51"/>
      <c r="D892" s="51"/>
      <c r="E892" s="71"/>
    </row>
    <row r="893" spans="1:5" s="69" customFormat="1" ht="14.25">
      <c r="A893" s="50"/>
      <c r="B893" s="50"/>
      <c r="C893" s="51"/>
      <c r="D893" s="51"/>
      <c r="E893" s="71"/>
    </row>
    <row r="894" spans="1:5" s="69" customFormat="1" ht="14.25">
      <c r="A894" s="50"/>
      <c r="B894" s="50"/>
      <c r="C894" s="51"/>
      <c r="D894" s="51"/>
      <c r="E894" s="71"/>
    </row>
    <row r="895" spans="1:5" s="69" customFormat="1" ht="14.25">
      <c r="A895" s="50"/>
      <c r="B895" s="50"/>
      <c r="C895" s="51"/>
      <c r="D895" s="51"/>
      <c r="E895" s="71"/>
    </row>
    <row r="896" spans="1:5" s="69" customFormat="1" ht="14.25">
      <c r="A896" s="50"/>
      <c r="B896" s="50"/>
      <c r="C896" s="51"/>
      <c r="D896" s="51"/>
      <c r="E896" s="71"/>
    </row>
    <row r="897" spans="1:5" s="69" customFormat="1" ht="14.25">
      <c r="A897" s="50"/>
      <c r="B897" s="50"/>
      <c r="C897" s="51"/>
      <c r="D897" s="51"/>
      <c r="E897" s="71"/>
    </row>
    <row r="898" spans="1:5" s="69" customFormat="1" ht="14.25">
      <c r="A898" s="50"/>
      <c r="B898" s="50"/>
      <c r="C898" s="51"/>
      <c r="D898" s="51"/>
      <c r="E898" s="71"/>
    </row>
    <row r="899" spans="1:5" s="69" customFormat="1" ht="14.25">
      <c r="A899" s="50"/>
      <c r="B899" s="50"/>
      <c r="C899" s="51"/>
      <c r="D899" s="51"/>
      <c r="E899" s="71"/>
    </row>
    <row r="900" spans="1:5" s="69" customFormat="1" ht="14.25">
      <c r="A900" s="50"/>
      <c r="B900" s="50"/>
      <c r="C900" s="51"/>
      <c r="D900" s="51"/>
      <c r="E900" s="71"/>
    </row>
    <row r="901" spans="1:5" s="69" customFormat="1" ht="14.25">
      <c r="A901" s="50"/>
      <c r="B901" s="50"/>
      <c r="C901" s="51"/>
      <c r="D901" s="51"/>
      <c r="E901" s="71"/>
    </row>
    <row r="902" spans="1:5" s="69" customFormat="1" ht="14.25">
      <c r="A902" s="50"/>
      <c r="B902" s="50"/>
      <c r="C902" s="51"/>
      <c r="D902" s="51"/>
      <c r="E902" s="71"/>
    </row>
    <row r="903" spans="1:5" s="69" customFormat="1" ht="14.25">
      <c r="A903" s="50"/>
      <c r="B903" s="50"/>
      <c r="C903" s="51"/>
      <c r="D903" s="51"/>
      <c r="E903" s="71"/>
    </row>
    <row r="904" spans="1:5" s="69" customFormat="1" ht="14.25">
      <c r="A904" s="50"/>
      <c r="B904" s="50"/>
      <c r="C904" s="51"/>
      <c r="D904" s="51"/>
      <c r="E904" s="71"/>
    </row>
    <row r="905" spans="1:5" s="69" customFormat="1" ht="14.25">
      <c r="A905" s="50"/>
      <c r="B905" s="50"/>
      <c r="C905" s="51"/>
      <c r="D905" s="51"/>
      <c r="E905" s="71"/>
    </row>
    <row r="906" spans="1:5" s="69" customFormat="1" ht="14.25">
      <c r="A906" s="50"/>
      <c r="B906" s="50"/>
      <c r="C906" s="51"/>
      <c r="D906" s="51"/>
      <c r="E906" s="71"/>
    </row>
    <row r="907" spans="1:5" s="69" customFormat="1" ht="14.25">
      <c r="A907" s="50"/>
      <c r="B907" s="50"/>
      <c r="C907" s="51"/>
      <c r="D907" s="51"/>
      <c r="E907" s="71"/>
    </row>
    <row r="908" spans="1:5" s="69" customFormat="1" ht="14.25">
      <c r="A908" s="50"/>
      <c r="B908" s="50"/>
      <c r="C908" s="51"/>
      <c r="D908" s="51"/>
      <c r="E908" s="71"/>
    </row>
    <row r="909" spans="1:5" s="69" customFormat="1" ht="14.25">
      <c r="A909" s="50"/>
      <c r="B909" s="50"/>
      <c r="C909" s="51"/>
      <c r="D909" s="51"/>
      <c r="E909" s="71"/>
    </row>
    <row r="910" spans="1:5" s="69" customFormat="1" ht="14.25">
      <c r="A910" s="50"/>
      <c r="B910" s="50"/>
      <c r="C910" s="51"/>
      <c r="D910" s="51"/>
      <c r="E910" s="71"/>
    </row>
    <row r="911" spans="1:5" s="69" customFormat="1" ht="14.25">
      <c r="A911" s="50"/>
      <c r="B911" s="50"/>
      <c r="C911" s="51"/>
      <c r="D911" s="51"/>
      <c r="E911" s="71"/>
    </row>
    <row r="912" spans="1:5" s="69" customFormat="1" ht="14.25">
      <c r="A912" s="50"/>
      <c r="B912" s="50"/>
      <c r="C912" s="51"/>
      <c r="D912" s="51"/>
      <c r="E912" s="71"/>
    </row>
    <row r="913" spans="1:5" s="69" customFormat="1" ht="14.25">
      <c r="A913" s="50"/>
      <c r="B913" s="50"/>
      <c r="C913" s="51"/>
      <c r="D913" s="51"/>
      <c r="E913" s="71"/>
    </row>
    <row r="914" spans="1:5" s="69" customFormat="1" ht="14.25">
      <c r="A914" s="50"/>
      <c r="B914" s="50"/>
      <c r="C914" s="51"/>
      <c r="D914" s="51"/>
      <c r="E914" s="71"/>
    </row>
    <row r="915" spans="1:5" s="69" customFormat="1" ht="14.25">
      <c r="A915" s="50"/>
      <c r="B915" s="50"/>
      <c r="C915" s="51"/>
      <c r="D915" s="51"/>
      <c r="E915" s="71"/>
    </row>
    <row r="916" spans="1:5" s="69" customFormat="1" ht="14.25">
      <c r="A916" s="50"/>
      <c r="B916" s="50"/>
      <c r="C916" s="51"/>
      <c r="D916" s="51"/>
      <c r="E916" s="71"/>
    </row>
    <row r="917" spans="1:5" s="69" customFormat="1" ht="14.25">
      <c r="A917" s="50"/>
      <c r="B917" s="50"/>
      <c r="C917" s="51"/>
      <c r="D917" s="51"/>
      <c r="E917" s="71"/>
    </row>
    <row r="918" spans="1:5" s="69" customFormat="1" ht="14.25">
      <c r="A918" s="50"/>
      <c r="B918" s="50"/>
      <c r="C918" s="51"/>
      <c r="D918" s="51"/>
      <c r="E918" s="71"/>
    </row>
    <row r="919" spans="1:5" s="69" customFormat="1" ht="14.25">
      <c r="A919" s="50"/>
      <c r="B919" s="50"/>
      <c r="C919" s="51"/>
      <c r="D919" s="51"/>
      <c r="E919" s="71"/>
    </row>
    <row r="920" spans="1:5" s="69" customFormat="1" ht="14.25">
      <c r="A920" s="50"/>
      <c r="B920" s="50"/>
      <c r="C920" s="51"/>
      <c r="D920" s="51"/>
      <c r="E920" s="71"/>
    </row>
    <row r="921" spans="1:5" s="69" customFormat="1" ht="14.25">
      <c r="A921" s="50"/>
      <c r="B921" s="50"/>
      <c r="C921" s="51"/>
      <c r="D921" s="51"/>
      <c r="E921" s="71"/>
    </row>
    <row r="922" spans="1:5" s="69" customFormat="1" ht="14.25">
      <c r="A922" s="50"/>
      <c r="B922" s="50"/>
      <c r="C922" s="51"/>
      <c r="D922" s="51"/>
      <c r="E922" s="71"/>
    </row>
    <row r="923" spans="1:5" s="69" customFormat="1" ht="14.25">
      <c r="A923" s="50"/>
      <c r="B923" s="50"/>
      <c r="C923" s="51"/>
      <c r="D923" s="51"/>
      <c r="E923" s="71"/>
    </row>
    <row r="924" spans="1:5" s="69" customFormat="1" ht="14.25">
      <c r="A924" s="50"/>
      <c r="B924" s="50"/>
      <c r="C924" s="51"/>
      <c r="D924" s="51"/>
      <c r="E924" s="71"/>
    </row>
    <row r="925" spans="1:5" s="69" customFormat="1" ht="14.25">
      <c r="A925" s="50"/>
      <c r="B925" s="50"/>
      <c r="C925" s="51"/>
      <c r="D925" s="51"/>
      <c r="E925" s="71"/>
    </row>
    <row r="926" spans="1:5" s="69" customFormat="1" ht="14.25">
      <c r="A926" s="50"/>
      <c r="B926" s="50"/>
      <c r="C926" s="51"/>
      <c r="D926" s="51"/>
      <c r="E926" s="71"/>
    </row>
    <row r="927" spans="1:5" s="69" customFormat="1" ht="14.25">
      <c r="A927" s="50"/>
      <c r="B927" s="50"/>
      <c r="C927" s="51"/>
      <c r="D927" s="51"/>
      <c r="E927" s="71"/>
    </row>
    <row r="928" spans="1:5" s="69" customFormat="1" ht="14.25">
      <c r="A928" s="50"/>
      <c r="B928" s="50"/>
      <c r="C928" s="51"/>
      <c r="D928" s="51"/>
      <c r="E928" s="71"/>
    </row>
    <row r="929" spans="1:5" s="69" customFormat="1" ht="14.25">
      <c r="A929" s="50"/>
      <c r="B929" s="50"/>
      <c r="C929" s="51"/>
      <c r="D929" s="51"/>
      <c r="E929" s="71"/>
    </row>
    <row r="930" spans="1:5" s="69" customFormat="1" ht="14.25">
      <c r="A930" s="50"/>
      <c r="B930" s="50"/>
      <c r="C930" s="51"/>
      <c r="D930" s="51"/>
      <c r="E930" s="71"/>
    </row>
    <row r="931" spans="1:5" s="69" customFormat="1" ht="14.25">
      <c r="A931" s="50"/>
      <c r="B931" s="50"/>
      <c r="C931" s="51"/>
      <c r="D931" s="51"/>
      <c r="E931" s="71"/>
    </row>
    <row r="932" spans="1:5" s="69" customFormat="1" ht="14.25">
      <c r="A932" s="50"/>
      <c r="B932" s="50"/>
      <c r="C932" s="51"/>
      <c r="D932" s="51"/>
      <c r="E932" s="71"/>
    </row>
    <row r="933" spans="1:5" s="69" customFormat="1" ht="14.25">
      <c r="A933" s="50"/>
      <c r="B933" s="50"/>
      <c r="C933" s="51"/>
      <c r="D933" s="51"/>
      <c r="E933" s="71"/>
    </row>
    <row r="934" spans="1:5" s="69" customFormat="1" ht="14.25">
      <c r="A934" s="50"/>
      <c r="B934" s="50"/>
      <c r="C934" s="51"/>
      <c r="D934" s="51"/>
      <c r="E934" s="71"/>
    </row>
    <row r="935" spans="1:5" s="69" customFormat="1" ht="14.25">
      <c r="A935" s="50"/>
      <c r="B935" s="50"/>
      <c r="C935" s="51"/>
      <c r="D935" s="51"/>
      <c r="E935" s="71"/>
    </row>
    <row r="936" spans="1:5" s="69" customFormat="1" ht="14.25">
      <c r="A936" s="50"/>
      <c r="B936" s="50"/>
      <c r="C936" s="51"/>
      <c r="D936" s="51"/>
      <c r="E936" s="71"/>
    </row>
    <row r="937" spans="1:5" s="69" customFormat="1" ht="14.25">
      <c r="A937" s="50"/>
      <c r="B937" s="50"/>
      <c r="C937" s="51"/>
      <c r="D937" s="51"/>
      <c r="E937" s="71"/>
    </row>
    <row r="938" spans="1:5" s="69" customFormat="1" ht="14.25">
      <c r="A938" s="50"/>
      <c r="B938" s="50"/>
      <c r="C938" s="51"/>
      <c r="D938" s="51"/>
      <c r="E938" s="71"/>
    </row>
    <row r="939" spans="1:5" s="69" customFormat="1" ht="14.25">
      <c r="A939" s="50"/>
      <c r="B939" s="50"/>
      <c r="C939" s="51"/>
      <c r="D939" s="51"/>
      <c r="E939" s="71"/>
    </row>
    <row r="940" spans="1:5" s="69" customFormat="1" ht="14.25">
      <c r="A940" s="50"/>
      <c r="B940" s="50"/>
      <c r="C940" s="51"/>
      <c r="D940" s="51"/>
      <c r="E940" s="71"/>
    </row>
    <row r="941" spans="1:5" s="69" customFormat="1" ht="14.25">
      <c r="A941" s="50"/>
      <c r="B941" s="50"/>
      <c r="C941" s="51"/>
      <c r="D941" s="51"/>
      <c r="E941" s="71"/>
    </row>
    <row r="942" spans="1:5" s="69" customFormat="1" ht="14.25">
      <c r="A942" s="50"/>
      <c r="B942" s="50"/>
      <c r="C942" s="51"/>
      <c r="D942" s="51"/>
      <c r="E942" s="71"/>
    </row>
    <row r="943" spans="1:5" s="69" customFormat="1" ht="14.25">
      <c r="A943" s="50"/>
      <c r="B943" s="50"/>
      <c r="C943" s="51"/>
      <c r="D943" s="51"/>
      <c r="E943" s="71"/>
    </row>
    <row r="944" spans="1:5" s="69" customFormat="1" ht="14.25">
      <c r="A944" s="50"/>
      <c r="B944" s="50"/>
      <c r="C944" s="51"/>
      <c r="D944" s="51"/>
      <c r="E944" s="71"/>
    </row>
    <row r="945" spans="1:5" s="69" customFormat="1" ht="14.25">
      <c r="A945" s="50"/>
      <c r="B945" s="50"/>
      <c r="C945" s="51"/>
      <c r="D945" s="51"/>
      <c r="E945" s="71"/>
    </row>
    <row r="946" spans="1:5" s="69" customFormat="1" ht="14.25">
      <c r="A946" s="50"/>
      <c r="B946" s="50"/>
      <c r="C946" s="51"/>
      <c r="D946" s="51"/>
      <c r="E946" s="71"/>
    </row>
    <row r="947" spans="1:5" s="69" customFormat="1" ht="14.25">
      <c r="A947" s="50"/>
      <c r="B947" s="50"/>
      <c r="C947" s="51"/>
      <c r="D947" s="51"/>
      <c r="E947" s="71"/>
    </row>
    <row r="948" spans="1:5" s="69" customFormat="1" ht="14.25">
      <c r="A948" s="50"/>
      <c r="B948" s="50"/>
      <c r="C948" s="51"/>
      <c r="D948" s="51"/>
      <c r="E948" s="71"/>
    </row>
    <row r="949" spans="1:5" s="69" customFormat="1" ht="14.25">
      <c r="A949" s="50"/>
      <c r="B949" s="50"/>
      <c r="C949" s="51"/>
      <c r="D949" s="51"/>
      <c r="E949" s="71"/>
    </row>
    <row r="950" spans="1:5" s="69" customFormat="1" ht="14.25">
      <c r="A950" s="50"/>
      <c r="B950" s="50"/>
      <c r="C950" s="51"/>
      <c r="D950" s="51"/>
      <c r="E950" s="71"/>
    </row>
    <row r="951" spans="1:5" s="69" customFormat="1" ht="14.25">
      <c r="A951" s="50"/>
      <c r="B951" s="50"/>
      <c r="C951" s="51"/>
      <c r="D951" s="51"/>
      <c r="E951" s="71"/>
    </row>
    <row r="952" spans="1:5" s="69" customFormat="1" ht="14.25">
      <c r="A952" s="50"/>
      <c r="B952" s="50"/>
      <c r="C952" s="51"/>
      <c r="D952" s="51"/>
      <c r="E952" s="71"/>
    </row>
    <row r="953" spans="1:5" s="69" customFormat="1" ht="14.25">
      <c r="A953" s="50"/>
      <c r="B953" s="50"/>
      <c r="C953" s="51"/>
      <c r="D953" s="51"/>
      <c r="E953" s="71"/>
    </row>
    <row r="954" spans="1:5" s="69" customFormat="1" ht="14.25">
      <c r="A954" s="50"/>
      <c r="B954" s="50"/>
      <c r="C954" s="51"/>
      <c r="D954" s="51"/>
      <c r="E954" s="71"/>
    </row>
    <row r="955" spans="1:5" s="69" customFormat="1" ht="14.25">
      <c r="A955" s="50"/>
      <c r="B955" s="50"/>
      <c r="C955" s="51"/>
      <c r="D955" s="51"/>
      <c r="E955" s="71"/>
    </row>
    <row r="956" spans="1:5" s="69" customFormat="1" ht="14.25">
      <c r="A956" s="50"/>
      <c r="B956" s="50"/>
      <c r="C956" s="51"/>
      <c r="D956" s="51"/>
      <c r="E956" s="71"/>
    </row>
    <row r="957" spans="1:5" s="69" customFormat="1" ht="14.25">
      <c r="A957" s="50"/>
      <c r="B957" s="50"/>
      <c r="C957" s="51"/>
      <c r="D957" s="51"/>
      <c r="E957" s="71"/>
    </row>
    <row r="958" spans="1:5" s="69" customFormat="1" ht="14.25">
      <c r="A958" s="50"/>
      <c r="B958" s="50"/>
      <c r="C958" s="51"/>
      <c r="D958" s="51"/>
      <c r="E958" s="71"/>
    </row>
    <row r="959" spans="1:5" s="69" customFormat="1" ht="14.25">
      <c r="A959" s="50"/>
      <c r="B959" s="50"/>
      <c r="C959" s="51"/>
      <c r="D959" s="51"/>
      <c r="E959" s="71"/>
    </row>
    <row r="960" spans="1:5" s="69" customFormat="1" ht="14.25">
      <c r="A960" s="50"/>
      <c r="B960" s="50"/>
      <c r="C960" s="51"/>
      <c r="D960" s="51"/>
      <c r="E960" s="71"/>
    </row>
    <row r="961" spans="1:5" s="69" customFormat="1" ht="14.25">
      <c r="A961" s="50"/>
      <c r="B961" s="50"/>
      <c r="C961" s="51"/>
      <c r="D961" s="51"/>
      <c r="E961" s="71"/>
    </row>
    <row r="962" spans="1:5" s="69" customFormat="1" ht="14.25">
      <c r="A962" s="50"/>
      <c r="B962" s="50"/>
      <c r="C962" s="51"/>
      <c r="D962" s="51"/>
      <c r="E962" s="71"/>
    </row>
    <row r="963" spans="1:5" s="69" customFormat="1" ht="14.25">
      <c r="A963" s="50"/>
      <c r="B963" s="50"/>
      <c r="C963" s="51"/>
      <c r="D963" s="51"/>
      <c r="E963" s="71"/>
    </row>
    <row r="964" spans="1:5" s="69" customFormat="1" ht="14.25">
      <c r="A964" s="50"/>
      <c r="B964" s="50"/>
      <c r="C964" s="51"/>
      <c r="D964" s="51"/>
      <c r="E964" s="71"/>
    </row>
    <row r="965" spans="1:5" s="69" customFormat="1" ht="14.25">
      <c r="A965" s="50"/>
      <c r="B965" s="50"/>
      <c r="C965" s="51"/>
      <c r="D965" s="51"/>
      <c r="E965" s="71"/>
    </row>
    <row r="966" spans="1:5" s="69" customFormat="1" ht="14.25">
      <c r="A966" s="50"/>
      <c r="B966" s="50"/>
      <c r="C966" s="51"/>
      <c r="D966" s="51"/>
      <c r="E966" s="71"/>
    </row>
    <row r="967" spans="1:5" s="69" customFormat="1" ht="14.25">
      <c r="A967" s="50"/>
      <c r="B967" s="50"/>
      <c r="C967" s="51"/>
      <c r="D967" s="51"/>
      <c r="E967" s="71"/>
    </row>
    <row r="968" spans="1:5" s="69" customFormat="1" ht="14.25">
      <c r="A968" s="50"/>
      <c r="B968" s="50"/>
      <c r="C968" s="51"/>
      <c r="D968" s="51"/>
      <c r="E968" s="71"/>
    </row>
    <row r="969" spans="1:5" s="69" customFormat="1" ht="14.25">
      <c r="A969" s="50"/>
      <c r="B969" s="50"/>
      <c r="C969" s="51"/>
      <c r="D969" s="51"/>
      <c r="E969" s="71"/>
    </row>
    <row r="970" spans="1:5" s="69" customFormat="1" ht="14.25">
      <c r="A970" s="50"/>
      <c r="B970" s="50"/>
      <c r="C970" s="51"/>
      <c r="D970" s="51"/>
      <c r="E970" s="71"/>
    </row>
    <row r="971" spans="1:5" s="69" customFormat="1" ht="14.25">
      <c r="A971" s="50"/>
      <c r="B971" s="50"/>
      <c r="C971" s="51"/>
      <c r="D971" s="51"/>
      <c r="E971" s="71"/>
    </row>
    <row r="972" spans="1:5" s="69" customFormat="1" ht="14.25">
      <c r="A972" s="50"/>
      <c r="B972" s="50"/>
      <c r="C972" s="51"/>
      <c r="D972" s="51"/>
      <c r="E972" s="71"/>
    </row>
    <row r="973" spans="1:5" s="69" customFormat="1" ht="14.25">
      <c r="A973" s="50"/>
      <c r="B973" s="50"/>
      <c r="C973" s="51"/>
      <c r="D973" s="51"/>
      <c r="E973" s="71"/>
    </row>
    <row r="974" spans="1:5" s="69" customFormat="1" ht="14.25">
      <c r="A974" s="50"/>
      <c r="B974" s="50"/>
      <c r="C974" s="51"/>
      <c r="D974" s="51"/>
      <c r="E974" s="71"/>
    </row>
    <row r="975" spans="1:5" s="69" customFormat="1" ht="14.25">
      <c r="A975" s="50"/>
      <c r="B975" s="50"/>
      <c r="C975" s="51"/>
      <c r="D975" s="51"/>
      <c r="E975" s="71"/>
    </row>
    <row r="976" spans="1:5" s="69" customFormat="1" ht="14.25">
      <c r="A976" s="50"/>
      <c r="B976" s="50"/>
      <c r="C976" s="51"/>
      <c r="D976" s="51"/>
      <c r="E976" s="71"/>
    </row>
    <row r="977" spans="1:5" s="69" customFormat="1" ht="14.25">
      <c r="A977" s="50"/>
      <c r="B977" s="50"/>
      <c r="C977" s="51"/>
      <c r="D977" s="51"/>
      <c r="E977" s="71"/>
    </row>
    <row r="978" spans="1:5" s="69" customFormat="1" ht="14.25">
      <c r="A978" s="50"/>
      <c r="B978" s="50"/>
      <c r="C978" s="51"/>
      <c r="D978" s="51"/>
      <c r="E978" s="71"/>
    </row>
    <row r="979" spans="1:5" s="69" customFormat="1" ht="14.25">
      <c r="A979" s="50"/>
      <c r="B979" s="50"/>
      <c r="C979" s="51"/>
      <c r="D979" s="51"/>
      <c r="E979" s="71"/>
    </row>
    <row r="980" spans="1:5" s="69" customFormat="1" ht="14.25">
      <c r="A980" s="50"/>
      <c r="B980" s="50"/>
      <c r="C980" s="51"/>
      <c r="D980" s="51"/>
      <c r="E980" s="71"/>
    </row>
    <row r="981" spans="1:5" s="69" customFormat="1" ht="14.25">
      <c r="A981" s="50"/>
      <c r="B981" s="50"/>
      <c r="C981" s="51"/>
      <c r="D981" s="51"/>
      <c r="E981" s="71"/>
    </row>
    <row r="982" spans="1:5" s="69" customFormat="1" ht="14.25">
      <c r="A982" s="50"/>
      <c r="B982" s="50"/>
      <c r="C982" s="51"/>
      <c r="D982" s="51"/>
      <c r="E982" s="71"/>
    </row>
    <row r="983" spans="1:5" s="69" customFormat="1" ht="14.25">
      <c r="A983" s="50"/>
      <c r="B983" s="50"/>
      <c r="C983" s="51"/>
      <c r="D983" s="51"/>
      <c r="E983" s="71"/>
    </row>
    <row r="984" spans="1:5" s="69" customFormat="1" ht="14.25">
      <c r="A984" s="50"/>
      <c r="B984" s="50"/>
      <c r="C984" s="51"/>
      <c r="D984" s="51"/>
      <c r="E984" s="71"/>
    </row>
    <row r="985" spans="1:5" s="69" customFormat="1" ht="14.25">
      <c r="A985" s="50"/>
      <c r="B985" s="50"/>
      <c r="C985" s="51"/>
      <c r="D985" s="51"/>
      <c r="E985" s="71"/>
    </row>
    <row r="986" spans="1:5" s="69" customFormat="1" ht="14.25">
      <c r="A986" s="50"/>
      <c r="B986" s="50"/>
      <c r="C986" s="51"/>
      <c r="D986" s="51"/>
      <c r="E986" s="71"/>
    </row>
    <row r="987" spans="1:5" s="69" customFormat="1" ht="14.25">
      <c r="A987" s="50"/>
      <c r="B987" s="50"/>
      <c r="C987" s="51"/>
      <c r="D987" s="51"/>
      <c r="E987" s="71"/>
    </row>
    <row r="988" spans="1:5" s="69" customFormat="1" ht="14.25">
      <c r="A988" s="50"/>
      <c r="B988" s="50"/>
      <c r="C988" s="51"/>
      <c r="D988" s="51"/>
      <c r="E988" s="71"/>
    </row>
    <row r="989" spans="1:5" s="69" customFormat="1" ht="14.25">
      <c r="A989" s="50"/>
      <c r="B989" s="50"/>
      <c r="C989" s="51"/>
      <c r="D989" s="51"/>
      <c r="E989" s="71"/>
    </row>
    <row r="990" spans="1:5" s="69" customFormat="1" ht="14.25">
      <c r="A990" s="50"/>
      <c r="B990" s="50"/>
      <c r="C990" s="51"/>
      <c r="D990" s="51"/>
      <c r="E990" s="71"/>
    </row>
    <row r="991" spans="1:5" s="69" customFormat="1" ht="14.25">
      <c r="A991" s="50"/>
      <c r="B991" s="50"/>
      <c r="C991" s="51"/>
      <c r="D991" s="51"/>
      <c r="E991" s="71"/>
    </row>
    <row r="992" spans="1:5" s="69" customFormat="1" ht="14.25">
      <c r="A992" s="50"/>
      <c r="B992" s="50"/>
      <c r="C992" s="51"/>
      <c r="D992" s="51"/>
      <c r="E992" s="71"/>
    </row>
    <row r="993" spans="1:5" s="69" customFormat="1" ht="14.25">
      <c r="A993" s="50"/>
      <c r="B993" s="50"/>
      <c r="C993" s="51"/>
      <c r="D993" s="51"/>
      <c r="E993" s="71"/>
    </row>
    <row r="994" spans="1:5" s="69" customFormat="1" ht="14.25">
      <c r="A994" s="50"/>
      <c r="B994" s="50"/>
      <c r="C994" s="51"/>
      <c r="D994" s="51"/>
      <c r="E994" s="71"/>
    </row>
    <row r="995" spans="1:5" s="69" customFormat="1" ht="14.25">
      <c r="A995" s="50"/>
      <c r="B995" s="50"/>
      <c r="C995" s="51"/>
      <c r="D995" s="51"/>
      <c r="E995" s="71"/>
    </row>
    <row r="996" spans="1:5" s="69" customFormat="1" ht="14.25">
      <c r="A996" s="50"/>
      <c r="B996" s="50"/>
      <c r="C996" s="51"/>
      <c r="D996" s="51"/>
      <c r="E996" s="71"/>
    </row>
    <row r="997" spans="1:5" s="69" customFormat="1" ht="14.25">
      <c r="A997" s="50"/>
      <c r="B997" s="50"/>
      <c r="C997" s="51"/>
      <c r="D997" s="51"/>
      <c r="E997" s="71"/>
    </row>
    <row r="998" spans="1:5" s="69" customFormat="1" ht="14.25">
      <c r="A998" s="50"/>
      <c r="B998" s="50"/>
      <c r="C998" s="51"/>
      <c r="D998" s="51"/>
      <c r="E998" s="71"/>
    </row>
    <row r="999" spans="1:5" s="69" customFormat="1" ht="14.25">
      <c r="A999" s="50"/>
      <c r="B999" s="50"/>
      <c r="C999" s="51"/>
      <c r="D999" s="51"/>
      <c r="E999" s="71"/>
    </row>
    <row r="1000" spans="1:5" s="69" customFormat="1" ht="14.25">
      <c r="A1000" s="50"/>
      <c r="B1000" s="50"/>
      <c r="C1000" s="51"/>
      <c r="D1000" s="51"/>
      <c r="E1000" s="71"/>
    </row>
    <row r="1001" spans="1:5" s="69" customFormat="1" ht="14.25">
      <c r="A1001" s="50"/>
      <c r="B1001" s="50"/>
      <c r="C1001" s="51"/>
      <c r="D1001" s="51"/>
      <c r="E1001" s="71"/>
    </row>
    <row r="1002" spans="1:5" s="69" customFormat="1" ht="14.25">
      <c r="A1002" s="50"/>
      <c r="B1002" s="50"/>
      <c r="C1002" s="51"/>
      <c r="D1002" s="51"/>
      <c r="E1002" s="71"/>
    </row>
    <row r="1003" spans="1:5" s="69" customFormat="1" ht="14.25">
      <c r="A1003" s="50"/>
      <c r="B1003" s="50"/>
      <c r="C1003" s="51"/>
      <c r="D1003" s="51"/>
      <c r="E1003" s="71"/>
    </row>
    <row r="1004" spans="1:5" s="69" customFormat="1" ht="14.25">
      <c r="A1004" s="50"/>
      <c r="B1004" s="50"/>
      <c r="C1004" s="51"/>
      <c r="D1004" s="51"/>
      <c r="E1004" s="71"/>
    </row>
    <row r="1005" spans="1:5" s="69" customFormat="1" ht="14.25">
      <c r="A1005" s="50"/>
      <c r="B1005" s="50"/>
      <c r="C1005" s="51"/>
      <c r="D1005" s="51"/>
      <c r="E1005" s="71"/>
    </row>
    <row r="1006" spans="1:5" s="69" customFormat="1" ht="14.25">
      <c r="A1006" s="50"/>
      <c r="B1006" s="50"/>
      <c r="C1006" s="51"/>
      <c r="D1006" s="51"/>
      <c r="E1006" s="71"/>
    </row>
    <row r="1007" spans="1:5" s="69" customFormat="1" ht="14.25">
      <c r="A1007" s="50"/>
      <c r="B1007" s="50"/>
      <c r="C1007" s="51"/>
      <c r="D1007" s="51"/>
      <c r="E1007" s="71"/>
    </row>
    <row r="1008" spans="1:5" s="69" customFormat="1" ht="14.25">
      <c r="A1008" s="50"/>
      <c r="B1008" s="50"/>
      <c r="C1008" s="51"/>
      <c r="D1008" s="51"/>
      <c r="E1008" s="71"/>
    </row>
    <row r="1009" spans="1:5" s="69" customFormat="1" ht="14.25">
      <c r="A1009" s="50"/>
      <c r="B1009" s="50"/>
      <c r="C1009" s="51"/>
      <c r="D1009" s="51"/>
      <c r="E1009" s="71"/>
    </row>
    <row r="1010" spans="1:5" s="69" customFormat="1" ht="14.25">
      <c r="A1010" s="50"/>
      <c r="B1010" s="50"/>
      <c r="C1010" s="51"/>
      <c r="D1010" s="51"/>
      <c r="E1010" s="71"/>
    </row>
    <row r="1011" spans="1:5" s="69" customFormat="1" ht="14.25">
      <c r="A1011" s="50"/>
      <c r="B1011" s="50"/>
      <c r="C1011" s="51"/>
      <c r="D1011" s="51"/>
      <c r="E1011" s="71"/>
    </row>
    <row r="1012" spans="1:5" s="69" customFormat="1" ht="14.25">
      <c r="A1012" s="50"/>
      <c r="B1012" s="50"/>
      <c r="C1012" s="51"/>
      <c r="D1012" s="51"/>
      <c r="E1012" s="71"/>
    </row>
    <row r="1013" spans="1:5" s="69" customFormat="1" ht="14.25">
      <c r="A1013" s="50"/>
      <c r="B1013" s="50"/>
      <c r="C1013" s="51"/>
      <c r="D1013" s="51"/>
      <c r="E1013" s="71"/>
    </row>
    <row r="1014" spans="1:5" s="69" customFormat="1" ht="14.25">
      <c r="A1014" s="50"/>
      <c r="B1014" s="50"/>
      <c r="C1014" s="51"/>
      <c r="D1014" s="51"/>
      <c r="E1014" s="71"/>
    </row>
    <row r="1015" spans="1:5" s="69" customFormat="1" ht="14.25">
      <c r="A1015" s="50"/>
      <c r="B1015" s="50"/>
      <c r="C1015" s="51"/>
      <c r="D1015" s="51"/>
      <c r="E1015" s="71"/>
    </row>
    <row r="1016" spans="1:5" s="69" customFormat="1" ht="14.25">
      <c r="A1016" s="50"/>
      <c r="B1016" s="50"/>
      <c r="C1016" s="51"/>
      <c r="D1016" s="51"/>
      <c r="E1016" s="71"/>
    </row>
    <row r="1017" spans="1:5" s="69" customFormat="1" ht="14.25">
      <c r="A1017" s="50"/>
      <c r="B1017" s="50"/>
      <c r="C1017" s="51"/>
      <c r="D1017" s="51"/>
      <c r="E1017" s="71"/>
    </row>
    <row r="1018" spans="1:5" s="69" customFormat="1" ht="14.25">
      <c r="A1018" s="50"/>
      <c r="B1018" s="50"/>
      <c r="C1018" s="51"/>
      <c r="D1018" s="51"/>
      <c r="E1018" s="71"/>
    </row>
    <row r="1019" spans="1:5" s="69" customFormat="1" ht="14.25">
      <c r="A1019" s="50"/>
      <c r="B1019" s="50"/>
      <c r="C1019" s="51"/>
      <c r="D1019" s="51"/>
      <c r="E1019" s="71"/>
    </row>
    <row r="1020" spans="1:5" s="69" customFormat="1" ht="14.25">
      <c r="A1020" s="50"/>
      <c r="B1020" s="50"/>
      <c r="C1020" s="51"/>
      <c r="D1020" s="51"/>
      <c r="E1020" s="71"/>
    </row>
    <row r="1021" spans="1:5" s="69" customFormat="1" ht="14.25">
      <c r="A1021" s="50"/>
      <c r="B1021" s="50"/>
      <c r="C1021" s="51"/>
      <c r="D1021" s="51"/>
      <c r="E1021" s="71"/>
    </row>
    <row r="1022" spans="1:5" s="69" customFormat="1" ht="14.25">
      <c r="A1022" s="50"/>
      <c r="B1022" s="50"/>
      <c r="C1022" s="51"/>
      <c r="D1022" s="51"/>
      <c r="E1022" s="71"/>
    </row>
    <row r="1023" spans="1:5" s="69" customFormat="1" ht="14.25">
      <c r="A1023" s="50"/>
      <c r="B1023" s="50"/>
      <c r="C1023" s="51"/>
      <c r="D1023" s="51"/>
      <c r="E1023" s="71"/>
    </row>
    <row r="1024" spans="1:5" s="69" customFormat="1" ht="14.25">
      <c r="A1024" s="50"/>
      <c r="B1024" s="50"/>
      <c r="C1024" s="51"/>
      <c r="D1024" s="51"/>
      <c r="E1024" s="71"/>
    </row>
    <row r="1025" spans="1:5" s="69" customFormat="1" ht="14.25">
      <c r="A1025" s="50"/>
      <c r="B1025" s="50"/>
      <c r="C1025" s="51"/>
      <c r="D1025" s="51"/>
      <c r="E1025" s="71"/>
    </row>
    <row r="1026" spans="1:5" s="69" customFormat="1" ht="14.25">
      <c r="A1026" s="50"/>
      <c r="B1026" s="50"/>
      <c r="C1026" s="51"/>
      <c r="D1026" s="51"/>
      <c r="E1026" s="71"/>
    </row>
    <row r="1027" spans="1:5" s="69" customFormat="1" ht="14.25">
      <c r="A1027" s="50"/>
      <c r="B1027" s="50"/>
      <c r="C1027" s="51"/>
      <c r="D1027" s="51"/>
      <c r="E1027" s="71"/>
    </row>
    <row r="1028" spans="1:5" s="69" customFormat="1" ht="14.25">
      <c r="A1028" s="50"/>
      <c r="B1028" s="50"/>
      <c r="C1028" s="51"/>
      <c r="D1028" s="51"/>
      <c r="E1028" s="71"/>
    </row>
    <row r="1029" spans="1:5" s="69" customFormat="1" ht="14.25">
      <c r="A1029" s="50"/>
      <c r="B1029" s="50"/>
      <c r="C1029" s="51"/>
      <c r="D1029" s="51"/>
      <c r="E1029" s="71"/>
    </row>
    <row r="1030" spans="1:5" s="69" customFormat="1" ht="14.25">
      <c r="A1030" s="50"/>
      <c r="B1030" s="50"/>
      <c r="C1030" s="51"/>
      <c r="D1030" s="51"/>
      <c r="E1030" s="71"/>
    </row>
    <row r="1031" spans="1:5" s="69" customFormat="1" ht="14.25">
      <c r="A1031" s="50"/>
      <c r="B1031" s="50"/>
      <c r="C1031" s="51"/>
      <c r="D1031" s="51"/>
      <c r="E1031" s="71"/>
    </row>
    <row r="1032" spans="1:5" s="69" customFormat="1" ht="14.25">
      <c r="A1032" s="50"/>
      <c r="B1032" s="50"/>
      <c r="C1032" s="51"/>
      <c r="D1032" s="51"/>
      <c r="E1032" s="71"/>
    </row>
    <row r="1033" spans="1:5" s="69" customFormat="1" ht="14.25">
      <c r="A1033" s="50"/>
      <c r="B1033" s="50"/>
      <c r="C1033" s="51"/>
      <c r="D1033" s="51"/>
      <c r="E1033" s="71"/>
    </row>
    <row r="1034" spans="1:5" s="69" customFormat="1" ht="14.25">
      <c r="A1034" s="50"/>
      <c r="B1034" s="50"/>
      <c r="C1034" s="51"/>
      <c r="D1034" s="51"/>
      <c r="E1034" s="71"/>
    </row>
    <row r="1035" spans="1:5" s="69" customFormat="1" ht="14.25">
      <c r="A1035" s="50"/>
      <c r="B1035" s="50"/>
      <c r="C1035" s="51"/>
      <c r="D1035" s="51"/>
      <c r="E1035" s="71"/>
    </row>
    <row r="1036" spans="1:5" s="69" customFormat="1" ht="14.25">
      <c r="A1036" s="50"/>
      <c r="B1036" s="50"/>
      <c r="C1036" s="51"/>
      <c r="D1036" s="51"/>
      <c r="E1036" s="71"/>
    </row>
    <row r="1037" spans="1:5" s="69" customFormat="1" ht="14.25">
      <c r="A1037" s="50"/>
      <c r="B1037" s="50"/>
      <c r="C1037" s="51"/>
      <c r="D1037" s="51"/>
      <c r="E1037" s="71"/>
    </row>
    <row r="1038" spans="1:5" s="69" customFormat="1" ht="14.25">
      <c r="A1038" s="50"/>
      <c r="B1038" s="50"/>
      <c r="C1038" s="51"/>
      <c r="D1038" s="51"/>
      <c r="E1038" s="71"/>
    </row>
    <row r="1039" spans="1:5" s="69" customFormat="1" ht="14.25">
      <c r="A1039" s="50"/>
      <c r="B1039" s="50"/>
      <c r="C1039" s="51"/>
      <c r="D1039" s="51"/>
      <c r="E1039" s="71"/>
    </row>
    <row r="1040" spans="1:5" s="69" customFormat="1" ht="14.25">
      <c r="A1040" s="50"/>
      <c r="B1040" s="50"/>
      <c r="C1040" s="51"/>
      <c r="D1040" s="51"/>
      <c r="E1040" s="71"/>
    </row>
    <row r="1041" spans="1:5" s="69" customFormat="1" ht="14.25">
      <c r="A1041" s="50"/>
      <c r="B1041" s="50"/>
      <c r="C1041" s="51"/>
      <c r="D1041" s="51"/>
      <c r="E1041" s="71"/>
    </row>
    <row r="1042" spans="1:5" s="69" customFormat="1" ht="14.25">
      <c r="A1042" s="50"/>
      <c r="B1042" s="50"/>
      <c r="C1042" s="51"/>
      <c r="D1042" s="51"/>
      <c r="E1042" s="71"/>
    </row>
    <row r="1043" spans="1:5" s="69" customFormat="1" ht="14.25">
      <c r="A1043" s="50"/>
      <c r="B1043" s="50"/>
      <c r="C1043" s="51"/>
      <c r="D1043" s="51"/>
      <c r="E1043" s="71"/>
    </row>
    <row r="1044" spans="1:5" s="69" customFormat="1" ht="14.25">
      <c r="A1044" s="50"/>
      <c r="B1044" s="50"/>
      <c r="C1044" s="51"/>
      <c r="D1044" s="51"/>
      <c r="E1044" s="71"/>
    </row>
    <row r="1045" spans="1:5" s="69" customFormat="1" ht="14.25">
      <c r="A1045" s="50"/>
      <c r="B1045" s="50"/>
      <c r="C1045" s="51"/>
      <c r="D1045" s="51"/>
      <c r="E1045" s="71"/>
    </row>
    <row r="1046" spans="1:5" s="69" customFormat="1" ht="14.25">
      <c r="A1046" s="50"/>
      <c r="B1046" s="50"/>
      <c r="C1046" s="51"/>
      <c r="D1046" s="51"/>
      <c r="E1046" s="71"/>
    </row>
    <row r="1047" spans="1:5" s="69" customFormat="1" ht="14.25">
      <c r="A1047" s="50"/>
      <c r="B1047" s="50"/>
      <c r="C1047" s="51"/>
      <c r="D1047" s="51"/>
      <c r="E1047" s="71"/>
    </row>
    <row r="1048" spans="1:5" s="69" customFormat="1" ht="14.25">
      <c r="A1048" s="50"/>
      <c r="B1048" s="50"/>
      <c r="C1048" s="51"/>
      <c r="D1048" s="51"/>
      <c r="E1048" s="71"/>
    </row>
    <row r="1049" spans="1:5" s="69" customFormat="1" ht="14.25">
      <c r="A1049" s="50"/>
      <c r="B1049" s="50"/>
      <c r="C1049" s="51"/>
      <c r="D1049" s="51"/>
      <c r="E1049" s="71"/>
    </row>
    <row r="1050" spans="1:5" s="69" customFormat="1" ht="14.25">
      <c r="A1050" s="50"/>
      <c r="B1050" s="50"/>
      <c r="C1050" s="51"/>
      <c r="D1050" s="51"/>
      <c r="E1050" s="71"/>
    </row>
    <row r="1051" spans="1:5" s="69" customFormat="1" ht="14.25">
      <c r="A1051" s="50"/>
      <c r="B1051" s="50"/>
      <c r="C1051" s="51"/>
      <c r="D1051" s="51"/>
      <c r="E1051" s="71"/>
    </row>
    <row r="1052" spans="1:5" s="69" customFormat="1" ht="14.25">
      <c r="A1052" s="50"/>
      <c r="B1052" s="50"/>
      <c r="C1052" s="51"/>
      <c r="D1052" s="51"/>
      <c r="E1052" s="71"/>
    </row>
    <row r="1053" spans="1:5" s="69" customFormat="1" ht="14.25">
      <c r="A1053" s="50"/>
      <c r="B1053" s="50"/>
      <c r="C1053" s="51"/>
      <c r="D1053" s="51"/>
      <c r="E1053" s="71"/>
    </row>
    <row r="1054" spans="1:5" s="69" customFormat="1" ht="14.25">
      <c r="A1054" s="50"/>
      <c r="B1054" s="50"/>
      <c r="C1054" s="51"/>
      <c r="D1054" s="51"/>
      <c r="E1054" s="71"/>
    </row>
    <row r="1055" spans="1:5" s="69" customFormat="1" ht="14.25">
      <c r="A1055" s="50"/>
      <c r="B1055" s="50"/>
      <c r="C1055" s="51"/>
      <c r="D1055" s="51"/>
      <c r="E1055" s="71"/>
    </row>
    <row r="1056" spans="1:5" s="69" customFormat="1" ht="14.25">
      <c r="A1056" s="50"/>
      <c r="B1056" s="50"/>
      <c r="C1056" s="51"/>
      <c r="D1056" s="51"/>
      <c r="E1056" s="71"/>
    </row>
    <row r="1057" spans="1:5" s="69" customFormat="1" ht="14.25">
      <c r="A1057" s="50"/>
      <c r="B1057" s="50"/>
      <c r="C1057" s="51"/>
      <c r="D1057" s="51"/>
      <c r="E1057" s="71"/>
    </row>
    <row r="1058" spans="1:5" s="69" customFormat="1" ht="14.25">
      <c r="A1058" s="50"/>
      <c r="B1058" s="50"/>
      <c r="C1058" s="51"/>
      <c r="D1058" s="51"/>
      <c r="E1058" s="71"/>
    </row>
    <row r="1059" spans="1:5" s="69" customFormat="1" ht="14.25">
      <c r="A1059" s="50"/>
      <c r="B1059" s="50"/>
      <c r="C1059" s="51"/>
      <c r="D1059" s="51"/>
      <c r="E1059" s="71"/>
    </row>
    <row r="1060" spans="1:5" s="69" customFormat="1" ht="14.25">
      <c r="A1060" s="50"/>
      <c r="B1060" s="50"/>
      <c r="C1060" s="51"/>
      <c r="D1060" s="51"/>
      <c r="E1060" s="71"/>
    </row>
    <row r="1061" spans="1:5" s="69" customFormat="1" ht="14.25">
      <c r="A1061" s="50"/>
      <c r="B1061" s="50"/>
      <c r="C1061" s="51"/>
      <c r="D1061" s="51"/>
      <c r="E1061" s="71"/>
    </row>
    <row r="1062" spans="1:5" s="69" customFormat="1" ht="14.25">
      <c r="A1062" s="50"/>
      <c r="B1062" s="50"/>
      <c r="C1062" s="51"/>
      <c r="D1062" s="51"/>
      <c r="E1062" s="71"/>
    </row>
    <row r="1063" spans="1:5" s="69" customFormat="1" ht="14.25">
      <c r="A1063" s="50"/>
      <c r="B1063" s="50"/>
      <c r="C1063" s="51"/>
      <c r="D1063" s="51"/>
      <c r="E1063" s="71"/>
    </row>
    <row r="1064" spans="1:5" s="69" customFormat="1" ht="14.25">
      <c r="A1064" s="50"/>
      <c r="B1064" s="50"/>
      <c r="C1064" s="51"/>
      <c r="D1064" s="51"/>
      <c r="E1064" s="71"/>
    </row>
    <row r="1065" spans="1:5" s="69" customFormat="1" ht="14.25">
      <c r="A1065" s="50"/>
      <c r="B1065" s="50"/>
      <c r="C1065" s="51"/>
      <c r="D1065" s="51"/>
      <c r="E1065" s="71"/>
    </row>
    <row r="1066" spans="1:5" s="69" customFormat="1" ht="14.25">
      <c r="A1066" s="50"/>
      <c r="B1066" s="50"/>
      <c r="C1066" s="51"/>
      <c r="D1066" s="51"/>
      <c r="E1066" s="71"/>
    </row>
    <row r="1067" spans="1:5" s="69" customFormat="1" ht="14.25">
      <c r="A1067" s="50"/>
      <c r="B1067" s="50"/>
      <c r="C1067" s="51"/>
      <c r="D1067" s="51"/>
      <c r="E1067" s="71"/>
    </row>
    <row r="1068" spans="1:5" s="69" customFormat="1" ht="14.25">
      <c r="A1068" s="50"/>
      <c r="B1068" s="50"/>
      <c r="C1068" s="51"/>
      <c r="D1068" s="51"/>
      <c r="E1068" s="71"/>
    </row>
    <row r="1069" spans="1:5" s="69" customFormat="1" ht="14.25">
      <c r="A1069" s="50"/>
      <c r="B1069" s="50"/>
      <c r="C1069" s="51"/>
      <c r="D1069" s="51"/>
      <c r="E1069" s="71"/>
    </row>
    <row r="1070" spans="1:5" s="69" customFormat="1" ht="14.25">
      <c r="A1070" s="50"/>
      <c r="B1070" s="50"/>
      <c r="C1070" s="51"/>
      <c r="D1070" s="51"/>
      <c r="E1070" s="71"/>
    </row>
    <row r="1071" spans="1:5" s="69" customFormat="1" ht="14.25">
      <c r="A1071" s="50"/>
      <c r="B1071" s="50"/>
      <c r="C1071" s="51"/>
      <c r="D1071" s="51"/>
      <c r="E1071" s="71"/>
    </row>
    <row r="1072" spans="1:5" s="69" customFormat="1" ht="14.25">
      <c r="A1072" s="50"/>
      <c r="B1072" s="50"/>
      <c r="C1072" s="51"/>
      <c r="D1072" s="51"/>
      <c r="E1072" s="71"/>
    </row>
    <row r="1073" spans="1:5" s="69" customFormat="1" ht="14.25">
      <c r="A1073" s="50"/>
      <c r="B1073" s="50"/>
      <c r="C1073" s="51"/>
      <c r="D1073" s="51"/>
      <c r="E1073" s="71"/>
    </row>
    <row r="1074" spans="1:5" s="69" customFormat="1" ht="14.25">
      <c r="A1074" s="50"/>
      <c r="B1074" s="50"/>
      <c r="C1074" s="51"/>
      <c r="D1074" s="51"/>
      <c r="E1074" s="71"/>
    </row>
    <row r="1075" spans="1:5" s="69" customFormat="1" ht="14.25">
      <c r="A1075" s="50"/>
      <c r="B1075" s="50"/>
      <c r="C1075" s="51"/>
      <c r="D1075" s="51"/>
      <c r="E1075" s="71"/>
    </row>
    <row r="1076" spans="1:5" s="69" customFormat="1" ht="14.25">
      <c r="A1076" s="50"/>
      <c r="B1076" s="50"/>
      <c r="C1076" s="51"/>
      <c r="D1076" s="51"/>
      <c r="E1076" s="71"/>
    </row>
    <row r="1077" spans="1:5" s="69" customFormat="1" ht="14.25">
      <c r="A1077" s="50"/>
      <c r="B1077" s="50"/>
      <c r="C1077" s="51"/>
      <c r="D1077" s="51"/>
      <c r="E1077" s="71"/>
    </row>
    <row r="1078" spans="1:5" s="69" customFormat="1" ht="14.25">
      <c r="A1078" s="50"/>
      <c r="B1078" s="50"/>
      <c r="C1078" s="51"/>
      <c r="D1078" s="51"/>
      <c r="E1078" s="71"/>
    </row>
    <row r="1079" spans="1:5" s="69" customFormat="1" ht="14.25">
      <c r="A1079" s="50"/>
      <c r="B1079" s="50"/>
      <c r="C1079" s="51"/>
      <c r="D1079" s="51"/>
      <c r="E1079" s="71"/>
    </row>
    <row r="1080" spans="1:5" s="69" customFormat="1" ht="14.25">
      <c r="A1080" s="50"/>
      <c r="B1080" s="50"/>
      <c r="C1080" s="51"/>
      <c r="D1080" s="51"/>
      <c r="E1080" s="71"/>
    </row>
    <row r="1081" spans="1:5" s="69" customFormat="1" ht="14.25">
      <c r="A1081" s="50"/>
      <c r="B1081" s="50"/>
      <c r="C1081" s="51"/>
      <c r="D1081" s="51"/>
      <c r="E1081" s="71"/>
    </row>
    <row r="1082" spans="1:5" s="69" customFormat="1" ht="14.25">
      <c r="A1082" s="50"/>
      <c r="B1082" s="50"/>
      <c r="C1082" s="51"/>
      <c r="D1082" s="51"/>
      <c r="E1082" s="71"/>
    </row>
    <row r="1083" spans="1:5" s="69" customFormat="1" ht="14.25">
      <c r="A1083" s="50"/>
      <c r="B1083" s="50"/>
      <c r="C1083" s="51"/>
      <c r="D1083" s="51"/>
      <c r="E1083" s="71"/>
    </row>
    <row r="1084" spans="1:5" s="69" customFormat="1" ht="14.25">
      <c r="A1084" s="50"/>
      <c r="B1084" s="50"/>
      <c r="C1084" s="51"/>
      <c r="D1084" s="51"/>
      <c r="E1084" s="71"/>
    </row>
    <row r="1085" spans="1:5" s="69" customFormat="1" ht="14.25">
      <c r="A1085" s="50"/>
      <c r="B1085" s="50"/>
      <c r="C1085" s="51"/>
      <c r="D1085" s="51"/>
      <c r="E1085" s="71"/>
    </row>
    <row r="1086" spans="1:5" s="69" customFormat="1" ht="14.25">
      <c r="A1086" s="50"/>
      <c r="B1086" s="50"/>
      <c r="C1086" s="51"/>
      <c r="D1086" s="51"/>
      <c r="E1086" s="71"/>
    </row>
    <row r="1087" spans="1:5" s="69" customFormat="1" ht="14.25">
      <c r="A1087" s="50"/>
      <c r="B1087" s="50"/>
      <c r="C1087" s="51"/>
      <c r="D1087" s="51"/>
      <c r="E1087" s="71"/>
    </row>
    <row r="1088" spans="1:5" s="69" customFormat="1" ht="14.25">
      <c r="A1088" s="50"/>
      <c r="B1088" s="50"/>
      <c r="C1088" s="51"/>
      <c r="D1088" s="51"/>
      <c r="E1088" s="71"/>
    </row>
    <row r="1089" spans="1:5" s="69" customFormat="1" ht="14.25">
      <c r="A1089" s="50"/>
      <c r="B1089" s="50"/>
      <c r="C1089" s="51"/>
      <c r="D1089" s="51"/>
      <c r="E1089" s="71"/>
    </row>
    <row r="1090" spans="1:5" s="69" customFormat="1" ht="14.25">
      <c r="A1090" s="50"/>
      <c r="B1090" s="50"/>
      <c r="C1090" s="51"/>
      <c r="D1090" s="51"/>
      <c r="E1090" s="71"/>
    </row>
    <row r="1091" spans="1:5" s="69" customFormat="1" ht="14.25">
      <c r="A1091" s="50"/>
      <c r="B1091" s="50"/>
      <c r="C1091" s="51"/>
      <c r="D1091" s="51"/>
      <c r="E1091" s="71"/>
    </row>
    <row r="1092" spans="1:5" s="69" customFormat="1" ht="14.25">
      <c r="A1092" s="50"/>
      <c r="B1092" s="50"/>
      <c r="C1092" s="51"/>
      <c r="D1092" s="51"/>
      <c r="E1092" s="71"/>
    </row>
    <row r="1093" spans="1:5" s="69" customFormat="1" ht="14.25">
      <c r="A1093" s="50"/>
      <c r="B1093" s="50"/>
      <c r="C1093" s="51"/>
      <c r="D1093" s="51"/>
      <c r="E1093" s="71"/>
    </row>
    <row r="1094" spans="1:5" s="69" customFormat="1" ht="14.25">
      <c r="A1094" s="50"/>
      <c r="B1094" s="50"/>
      <c r="C1094" s="51"/>
      <c r="D1094" s="51"/>
      <c r="E1094" s="71"/>
    </row>
    <row r="1095" spans="1:5" s="69" customFormat="1" ht="14.25">
      <c r="A1095" s="50"/>
      <c r="B1095" s="50"/>
      <c r="C1095" s="51"/>
      <c r="D1095" s="51"/>
      <c r="E1095" s="71"/>
    </row>
    <row r="1096" spans="1:5" s="69" customFormat="1" ht="14.25">
      <c r="A1096" s="50"/>
      <c r="B1096" s="50"/>
      <c r="C1096" s="51"/>
      <c r="D1096" s="51"/>
      <c r="E1096" s="71"/>
    </row>
    <row r="1097" spans="1:5" s="69" customFormat="1" ht="14.25">
      <c r="A1097" s="50"/>
      <c r="B1097" s="50"/>
      <c r="C1097" s="51"/>
      <c r="D1097" s="51"/>
      <c r="E1097" s="71"/>
    </row>
    <row r="1098" spans="1:5" s="69" customFormat="1" ht="14.25">
      <c r="A1098" s="50"/>
      <c r="B1098" s="50"/>
      <c r="C1098" s="51"/>
      <c r="D1098" s="51"/>
      <c r="E1098" s="71"/>
    </row>
    <row r="1099" spans="1:5" s="69" customFormat="1" ht="14.25">
      <c r="A1099" s="50"/>
      <c r="B1099" s="50"/>
      <c r="C1099" s="51"/>
      <c r="D1099" s="51"/>
      <c r="E1099" s="71"/>
    </row>
    <row r="1100" spans="1:5" s="69" customFormat="1" ht="14.25">
      <c r="A1100" s="50"/>
      <c r="B1100" s="50"/>
      <c r="C1100" s="51"/>
      <c r="D1100" s="51"/>
      <c r="E1100" s="71"/>
    </row>
    <row r="1101" spans="1:5" s="69" customFormat="1" ht="14.25">
      <c r="A1101" s="50"/>
      <c r="B1101" s="50"/>
      <c r="C1101" s="51"/>
      <c r="D1101" s="51"/>
      <c r="E1101" s="71"/>
    </row>
    <row r="1102" spans="1:5" s="69" customFormat="1" ht="14.25">
      <c r="A1102" s="50"/>
      <c r="B1102" s="50"/>
      <c r="C1102" s="51"/>
      <c r="D1102" s="51"/>
      <c r="E1102" s="71"/>
    </row>
    <row r="1103" spans="1:5" s="69" customFormat="1" ht="14.25">
      <c r="A1103" s="50"/>
      <c r="B1103" s="50"/>
      <c r="C1103" s="51"/>
      <c r="D1103" s="51"/>
      <c r="E1103" s="71"/>
    </row>
    <row r="1104" spans="1:5" s="69" customFormat="1" ht="14.25">
      <c r="A1104" s="50"/>
      <c r="B1104" s="50"/>
      <c r="C1104" s="51"/>
      <c r="D1104" s="51"/>
      <c r="E1104" s="71"/>
    </row>
    <row r="1105" spans="1:5" s="69" customFormat="1" ht="14.25">
      <c r="A1105" s="50"/>
      <c r="B1105" s="50"/>
      <c r="C1105" s="51"/>
      <c r="D1105" s="51"/>
      <c r="E1105" s="71"/>
    </row>
    <row r="1106" spans="1:5" s="69" customFormat="1" ht="14.25">
      <c r="A1106" s="50"/>
      <c r="B1106" s="50"/>
      <c r="C1106" s="51"/>
      <c r="D1106" s="51"/>
      <c r="E1106" s="71"/>
    </row>
    <row r="1107" spans="1:5" s="69" customFormat="1" ht="14.25">
      <c r="A1107" s="50"/>
      <c r="B1107" s="50"/>
      <c r="C1107" s="51"/>
      <c r="D1107" s="51"/>
      <c r="E1107" s="71"/>
    </row>
    <row r="1108" spans="1:5" s="69" customFormat="1" ht="14.25">
      <c r="A1108" s="50"/>
      <c r="B1108" s="50"/>
      <c r="C1108" s="51"/>
      <c r="D1108" s="51"/>
      <c r="E1108" s="71"/>
    </row>
    <row r="1109" spans="1:5" s="69" customFormat="1" ht="14.25">
      <c r="A1109" s="50"/>
      <c r="B1109" s="50"/>
      <c r="C1109" s="51"/>
      <c r="D1109" s="51"/>
      <c r="E1109" s="71"/>
    </row>
    <row r="1110" spans="1:5" s="69" customFormat="1" ht="14.25">
      <c r="A1110" s="50"/>
      <c r="B1110" s="50"/>
      <c r="C1110" s="51"/>
      <c r="D1110" s="51"/>
      <c r="E1110" s="71"/>
    </row>
    <row r="1111" spans="1:5" s="69" customFormat="1" ht="14.25">
      <c r="A1111" s="50"/>
      <c r="B1111" s="50"/>
      <c r="C1111" s="51"/>
      <c r="D1111" s="51"/>
      <c r="E1111" s="71"/>
    </row>
    <row r="1112" spans="1:5" s="69" customFormat="1" ht="14.25">
      <c r="A1112" s="50"/>
      <c r="B1112" s="50"/>
      <c r="C1112" s="51"/>
      <c r="D1112" s="51"/>
      <c r="E1112" s="71"/>
    </row>
    <row r="1113" spans="1:5" s="69" customFormat="1" ht="14.25">
      <c r="A1113" s="50"/>
      <c r="B1113" s="50"/>
      <c r="C1113" s="51"/>
      <c r="D1113" s="51"/>
      <c r="E1113" s="71"/>
    </row>
    <row r="1114" spans="1:5" s="69" customFormat="1" ht="14.25">
      <c r="A1114" s="50"/>
      <c r="B1114" s="50"/>
      <c r="C1114" s="51"/>
      <c r="D1114" s="51"/>
      <c r="E1114" s="71"/>
    </row>
    <row r="1115" spans="1:5" s="69" customFormat="1" ht="14.25">
      <c r="A1115" s="50"/>
      <c r="B1115" s="50"/>
      <c r="C1115" s="51"/>
      <c r="D1115" s="51"/>
      <c r="E1115" s="71"/>
    </row>
    <row r="1116" spans="1:5" s="69" customFormat="1" ht="14.25">
      <c r="A1116" s="50"/>
      <c r="B1116" s="50"/>
      <c r="C1116" s="51"/>
      <c r="D1116" s="51"/>
      <c r="E1116" s="71"/>
    </row>
    <row r="1117" spans="1:5" s="70" customFormat="1" ht="14.25">
      <c r="A1117" s="50"/>
      <c r="B1117" s="50"/>
      <c r="C1117" s="51"/>
      <c r="D1117" s="51"/>
      <c r="E1117" s="71"/>
    </row>
    <row r="1118" spans="1:5" s="69" customFormat="1" ht="14.25">
      <c r="A1118" s="50"/>
      <c r="B1118" s="50"/>
      <c r="C1118" s="51"/>
      <c r="D1118" s="51"/>
      <c r="E1118" s="71"/>
    </row>
    <row r="1119" spans="1:5" s="69" customFormat="1" ht="14.25">
      <c r="A1119" s="50"/>
      <c r="B1119" s="50"/>
      <c r="C1119" s="51"/>
      <c r="D1119" s="51"/>
      <c r="E1119" s="71"/>
    </row>
    <row r="1120" spans="1:5" s="69" customFormat="1" ht="14.25">
      <c r="A1120" s="50"/>
      <c r="B1120" s="50"/>
      <c r="C1120" s="51"/>
      <c r="D1120" s="51"/>
      <c r="E1120" s="71"/>
    </row>
    <row r="1121" spans="1:5" s="69" customFormat="1" ht="14.25">
      <c r="A1121" s="50"/>
      <c r="B1121" s="50"/>
      <c r="C1121" s="51"/>
      <c r="D1121" s="51"/>
      <c r="E1121" s="71"/>
    </row>
    <row r="1122" spans="1:5" s="69" customFormat="1" ht="14.25">
      <c r="A1122" s="50"/>
      <c r="B1122" s="50"/>
      <c r="C1122" s="51"/>
      <c r="D1122" s="51"/>
      <c r="E1122" s="71"/>
    </row>
    <row r="1123" spans="1:5" s="69" customFormat="1" ht="14.25">
      <c r="A1123" s="50"/>
      <c r="B1123" s="50"/>
      <c r="C1123" s="51"/>
      <c r="D1123" s="51"/>
      <c r="E1123" s="71"/>
    </row>
    <row r="1124" spans="1:5" s="70" customFormat="1" ht="14.25">
      <c r="A1124" s="50"/>
      <c r="B1124" s="50"/>
      <c r="C1124" s="51"/>
      <c r="D1124" s="51"/>
      <c r="E1124" s="71"/>
    </row>
    <row r="1125" spans="1:5" s="69" customFormat="1" ht="14.25">
      <c r="A1125" s="50"/>
      <c r="B1125" s="50"/>
      <c r="C1125" s="51"/>
      <c r="D1125" s="51"/>
      <c r="E1125" s="71"/>
    </row>
    <row r="1126" spans="1:5" s="69" customFormat="1" ht="14.25">
      <c r="A1126" s="50"/>
      <c r="B1126" s="50"/>
      <c r="C1126" s="51"/>
      <c r="D1126" s="51"/>
      <c r="E1126" s="71"/>
    </row>
    <row r="1127" spans="1:5" s="69" customFormat="1" ht="14.25">
      <c r="A1127" s="50"/>
      <c r="B1127" s="50"/>
      <c r="C1127" s="51"/>
      <c r="D1127" s="51"/>
      <c r="E1127" s="71"/>
    </row>
    <row r="1128" spans="1:5" s="69" customFormat="1" ht="14.25">
      <c r="A1128" s="50"/>
      <c r="B1128" s="50"/>
      <c r="C1128" s="51"/>
      <c r="D1128" s="51"/>
      <c r="E1128" s="71"/>
    </row>
    <row r="1129" spans="1:5" s="69" customFormat="1" ht="14.25">
      <c r="A1129" s="50"/>
      <c r="B1129" s="50"/>
      <c r="C1129" s="51"/>
      <c r="D1129" s="51"/>
      <c r="E1129" s="71"/>
    </row>
    <row r="1130" spans="1:5" s="69" customFormat="1" ht="14.25">
      <c r="A1130" s="50"/>
      <c r="B1130" s="50"/>
      <c r="C1130" s="51"/>
      <c r="D1130" s="51"/>
      <c r="E1130" s="71"/>
    </row>
    <row r="1131" spans="1:5" s="69" customFormat="1" ht="14.25">
      <c r="A1131" s="50"/>
      <c r="B1131" s="50"/>
      <c r="C1131" s="51"/>
      <c r="D1131" s="51"/>
      <c r="E1131" s="71"/>
    </row>
    <row r="1132" spans="1:5" s="69" customFormat="1" ht="14.25">
      <c r="A1132" s="50"/>
      <c r="B1132" s="50"/>
      <c r="C1132" s="51"/>
      <c r="D1132" s="51"/>
      <c r="E1132" s="71"/>
    </row>
    <row r="1133" spans="1:5" s="69" customFormat="1" ht="14.25">
      <c r="A1133" s="50"/>
      <c r="B1133" s="50"/>
      <c r="C1133" s="51"/>
      <c r="D1133" s="51"/>
      <c r="E1133" s="71"/>
    </row>
    <row r="1134" spans="1:5" s="69" customFormat="1" ht="14.25">
      <c r="A1134" s="50"/>
      <c r="B1134" s="50"/>
      <c r="C1134" s="51"/>
      <c r="D1134" s="51"/>
      <c r="E1134" s="71"/>
    </row>
    <row r="1135" spans="1:5" s="69" customFormat="1" ht="14.25">
      <c r="A1135" s="50"/>
      <c r="B1135" s="50"/>
      <c r="C1135" s="51"/>
      <c r="D1135" s="51"/>
      <c r="E1135" s="71"/>
    </row>
    <row r="1136" spans="1:5" s="69" customFormat="1" ht="14.25">
      <c r="A1136" s="50"/>
      <c r="B1136" s="50"/>
      <c r="C1136" s="51"/>
      <c r="D1136" s="51"/>
      <c r="E1136" s="71"/>
    </row>
    <row r="1137" spans="1:5" s="70" customFormat="1" ht="14.25">
      <c r="A1137" s="50"/>
      <c r="B1137" s="50"/>
      <c r="C1137" s="51"/>
      <c r="D1137" s="51"/>
      <c r="E1137" s="71"/>
    </row>
    <row r="1138" spans="1:5" s="69" customFormat="1" ht="14.25">
      <c r="A1138" s="50"/>
      <c r="B1138" s="50"/>
      <c r="C1138" s="51"/>
      <c r="D1138" s="51"/>
      <c r="E1138" s="71"/>
    </row>
    <row r="1139" spans="1:5" s="69" customFormat="1" ht="14.25">
      <c r="A1139" s="50"/>
      <c r="B1139" s="50"/>
      <c r="C1139" s="51"/>
      <c r="D1139" s="51"/>
      <c r="E1139" s="71"/>
    </row>
    <row r="1140" spans="1:5" s="69" customFormat="1" ht="14.25">
      <c r="A1140" s="50"/>
      <c r="B1140" s="50"/>
      <c r="C1140" s="51"/>
      <c r="D1140" s="51"/>
      <c r="E1140" s="71"/>
    </row>
    <row r="1141" spans="1:5" s="69" customFormat="1" ht="14.25">
      <c r="A1141" s="50"/>
      <c r="B1141" s="50"/>
      <c r="C1141" s="51"/>
      <c r="D1141" s="51"/>
      <c r="E1141" s="71"/>
    </row>
    <row r="1142" spans="1:5" s="69" customFormat="1" ht="14.25">
      <c r="A1142" s="50"/>
      <c r="B1142" s="50"/>
      <c r="C1142" s="51"/>
      <c r="D1142" s="51"/>
      <c r="E1142" s="71"/>
    </row>
    <row r="1143" spans="1:5" s="69" customFormat="1" ht="14.25">
      <c r="A1143" s="50"/>
      <c r="B1143" s="50"/>
      <c r="C1143" s="51"/>
      <c r="D1143" s="51"/>
      <c r="E1143" s="71"/>
    </row>
    <row r="1144" spans="1:5" s="69" customFormat="1" ht="14.25">
      <c r="A1144" s="50"/>
      <c r="B1144" s="50"/>
      <c r="C1144" s="51"/>
      <c r="D1144" s="51"/>
      <c r="E1144" s="71"/>
    </row>
    <row r="1145" spans="1:5" s="69" customFormat="1" ht="14.25">
      <c r="A1145" s="50"/>
      <c r="B1145" s="50"/>
      <c r="C1145" s="51"/>
      <c r="D1145" s="51"/>
      <c r="E1145" s="71"/>
    </row>
    <row r="1146" spans="1:5" s="69" customFormat="1" ht="14.25">
      <c r="A1146" s="50"/>
      <c r="B1146" s="50"/>
      <c r="C1146" s="51"/>
      <c r="D1146" s="51"/>
      <c r="E1146" s="71"/>
    </row>
    <row r="1147" spans="1:5" s="69" customFormat="1" ht="14.25">
      <c r="A1147" s="50"/>
      <c r="B1147" s="50"/>
      <c r="C1147" s="51"/>
      <c r="D1147" s="51"/>
      <c r="E1147" s="71"/>
    </row>
    <row r="1148" spans="1:5" s="69" customFormat="1" ht="14.25">
      <c r="A1148" s="50"/>
      <c r="B1148" s="50"/>
      <c r="C1148" s="51"/>
      <c r="D1148" s="51"/>
      <c r="E1148" s="71"/>
    </row>
    <row r="1149" spans="1:5" s="69" customFormat="1" ht="14.25">
      <c r="A1149" s="50"/>
      <c r="B1149" s="50"/>
      <c r="C1149" s="51"/>
      <c r="D1149" s="51"/>
      <c r="E1149" s="71"/>
    </row>
    <row r="1150" spans="1:5" s="69" customFormat="1" ht="14.25">
      <c r="A1150" s="50"/>
      <c r="B1150" s="50"/>
      <c r="C1150" s="51"/>
      <c r="D1150" s="51"/>
      <c r="E1150" s="71"/>
    </row>
    <row r="1151" spans="1:5" s="69" customFormat="1" ht="14.25">
      <c r="A1151" s="50"/>
      <c r="B1151" s="50"/>
      <c r="C1151" s="51"/>
      <c r="D1151" s="51"/>
      <c r="E1151" s="71"/>
    </row>
    <row r="1152" spans="1:5" s="69" customFormat="1" ht="14.25">
      <c r="A1152" s="50"/>
      <c r="B1152" s="50"/>
      <c r="C1152" s="51"/>
      <c r="D1152" s="51"/>
      <c r="E1152" s="71"/>
    </row>
    <row r="1153" spans="1:5" s="69" customFormat="1" ht="14.25">
      <c r="A1153" s="50"/>
      <c r="B1153" s="50"/>
      <c r="C1153" s="51"/>
      <c r="D1153" s="51"/>
      <c r="E1153" s="71"/>
    </row>
    <row r="1154" spans="1:5" s="69" customFormat="1" ht="14.25">
      <c r="A1154" s="50"/>
      <c r="B1154" s="50"/>
      <c r="C1154" s="51"/>
      <c r="D1154" s="51"/>
      <c r="E1154" s="71"/>
    </row>
    <row r="1155" spans="1:5" s="69" customFormat="1" ht="14.25">
      <c r="A1155" s="50"/>
      <c r="B1155" s="50"/>
      <c r="C1155" s="51"/>
      <c r="D1155" s="51"/>
      <c r="E1155" s="71"/>
    </row>
    <row r="1156" spans="1:5" s="69" customFormat="1" ht="14.25">
      <c r="A1156" s="50"/>
      <c r="B1156" s="50"/>
      <c r="C1156" s="51"/>
      <c r="D1156" s="51"/>
      <c r="E1156" s="71"/>
    </row>
    <row r="1157" spans="1:5" s="69" customFormat="1" ht="14.25">
      <c r="A1157" s="50"/>
      <c r="B1157" s="50"/>
      <c r="C1157" s="51"/>
      <c r="D1157" s="51"/>
      <c r="E1157" s="71"/>
    </row>
    <row r="1158" spans="1:5" s="69" customFormat="1" ht="14.25">
      <c r="A1158" s="50"/>
      <c r="B1158" s="50"/>
      <c r="C1158" s="51"/>
      <c r="D1158" s="51"/>
      <c r="E1158" s="71"/>
    </row>
    <row r="1159" spans="1:5" s="69" customFormat="1" ht="14.25">
      <c r="A1159" s="50"/>
      <c r="B1159" s="50"/>
      <c r="C1159" s="51"/>
      <c r="D1159" s="51"/>
      <c r="E1159" s="71"/>
    </row>
    <row r="1160" spans="1:5" s="69" customFormat="1" ht="14.25">
      <c r="A1160" s="50"/>
      <c r="B1160" s="50"/>
      <c r="C1160" s="51"/>
      <c r="D1160" s="51"/>
      <c r="E1160" s="71"/>
    </row>
    <row r="1161" spans="1:5" s="69" customFormat="1" ht="14.25">
      <c r="A1161" s="50"/>
      <c r="B1161" s="50"/>
      <c r="C1161" s="51"/>
      <c r="D1161" s="51"/>
      <c r="E1161" s="71"/>
    </row>
    <row r="1162" spans="1:5" s="69" customFormat="1" ht="14.25">
      <c r="A1162" s="50"/>
      <c r="B1162" s="50"/>
      <c r="C1162" s="51"/>
      <c r="D1162" s="51"/>
      <c r="E1162" s="71"/>
    </row>
    <row r="1163" spans="1:5" s="69" customFormat="1" ht="14.25">
      <c r="A1163" s="50"/>
      <c r="B1163" s="50"/>
      <c r="C1163" s="51"/>
      <c r="D1163" s="51"/>
      <c r="E1163" s="71"/>
    </row>
  </sheetData>
  <sheetProtection/>
  <mergeCells count="9">
    <mergeCell ref="A1:B1"/>
    <mergeCell ref="A2:E2"/>
    <mergeCell ref="A3:C3"/>
    <mergeCell ref="A4:A5"/>
    <mergeCell ref="B4:B5"/>
    <mergeCell ref="C4:C5"/>
    <mergeCell ref="D4:D5"/>
    <mergeCell ref="E4:E5"/>
    <mergeCell ref="F4:F5"/>
  </mergeCells>
  <printOptions/>
  <pageMargins left="0.39305555555555555" right="0.39305555555555555" top="0.39305555555555555" bottom="0.39305555555555555" header="0.5118055555555555" footer="0.5118055555555555"/>
  <pageSetup fitToHeight="0" horizontalDpi="600" verticalDpi="600" orientation="landscape" paperSize="9"/>
  <rowBreaks count="1" manualBreakCount="1">
    <brk id="289" max="4" man="1"/>
  </rowBreaks>
</worksheet>
</file>

<file path=xl/worksheets/sheet5.xml><?xml version="1.0" encoding="utf-8"?>
<worksheet xmlns="http://schemas.openxmlformats.org/spreadsheetml/2006/main" xmlns:r="http://schemas.openxmlformats.org/officeDocument/2006/relationships">
  <dimension ref="A1:F549"/>
  <sheetViews>
    <sheetView zoomScaleSheetLayoutView="100" workbookViewId="0" topLeftCell="A1">
      <selection activeCell="C11" sqref="C11"/>
    </sheetView>
  </sheetViews>
  <sheetFormatPr defaultColWidth="9.00390625" defaultRowHeight="14.25"/>
  <cols>
    <col min="1" max="1" width="5.375" style="36" customWidth="1"/>
    <col min="2" max="2" width="42.75390625" style="50" customWidth="1"/>
    <col min="3" max="3" width="47.625" style="51" customWidth="1"/>
    <col min="4" max="4" width="11.25390625" style="51" customWidth="1"/>
    <col min="5" max="5" width="11.25390625" style="52" customWidth="1"/>
    <col min="6" max="6" width="11.50390625" style="53" customWidth="1"/>
    <col min="7" max="7" width="9.00390625" style="53" customWidth="1"/>
    <col min="8" max="8" width="9.375" style="53" bestFit="1" customWidth="1"/>
    <col min="9" max="9" width="11.50390625" style="53" bestFit="1" customWidth="1"/>
    <col min="10" max="16384" width="9.00390625" style="53" customWidth="1"/>
  </cols>
  <sheetData>
    <row r="1" spans="1:5" ht="20.25">
      <c r="A1" s="10" t="s">
        <v>624</v>
      </c>
      <c r="B1" s="11"/>
      <c r="C1" s="10"/>
      <c r="D1" s="10"/>
      <c r="E1" s="54"/>
    </row>
    <row r="2" spans="1:6" ht="36.75" customHeight="1">
      <c r="A2" s="55" t="s">
        <v>625</v>
      </c>
      <c r="B2" s="55"/>
      <c r="C2" s="55"/>
      <c r="D2" s="55"/>
      <c r="E2" s="55"/>
      <c r="F2" s="55"/>
    </row>
    <row r="3" spans="1:6" ht="27" customHeight="1">
      <c r="A3" s="41"/>
      <c r="B3" s="41"/>
      <c r="C3" s="41"/>
      <c r="D3" s="41"/>
      <c r="E3" s="42"/>
      <c r="F3" s="42" t="s">
        <v>2</v>
      </c>
    </row>
    <row r="4" spans="1:6" s="47" customFormat="1" ht="27.75" customHeight="1">
      <c r="A4" s="20" t="s">
        <v>3</v>
      </c>
      <c r="B4" s="20" t="s">
        <v>31</v>
      </c>
      <c r="C4" s="20" t="s">
        <v>32</v>
      </c>
      <c r="D4" s="20" t="s">
        <v>33</v>
      </c>
      <c r="E4" s="56" t="s">
        <v>248</v>
      </c>
      <c r="F4" s="20" t="s">
        <v>35</v>
      </c>
    </row>
    <row r="5" spans="1:6" s="47" customFormat="1" ht="24.75" customHeight="1">
      <c r="A5" s="57"/>
      <c r="B5" s="58" t="s">
        <v>28</v>
      </c>
      <c r="C5" s="58"/>
      <c r="D5" s="59">
        <f>SUM(D6:D7)</f>
        <v>171599.26433899987</v>
      </c>
      <c r="E5" s="59">
        <f>SUM(E6:E549)</f>
        <v>80135.79297099997</v>
      </c>
      <c r="F5" s="20"/>
    </row>
    <row r="6" spans="1:6" s="48" customFormat="1" ht="24.75" customHeight="1">
      <c r="A6" s="22">
        <v>1</v>
      </c>
      <c r="B6" s="22"/>
      <c r="C6" s="60" t="s">
        <v>626</v>
      </c>
      <c r="D6" s="59">
        <v>161334.54794699987</v>
      </c>
      <c r="E6" s="59">
        <f>41271.916482-0.00481</f>
        <v>41271.911672</v>
      </c>
      <c r="F6" s="61"/>
    </row>
    <row r="7" spans="1:6" s="49" customFormat="1" ht="24.75" customHeight="1">
      <c r="A7" s="43">
        <v>2</v>
      </c>
      <c r="B7" s="22"/>
      <c r="C7" s="62" t="s">
        <v>627</v>
      </c>
      <c r="D7" s="59">
        <f>9296.176392+968.54</f>
        <v>10264.716391999998</v>
      </c>
      <c r="E7" s="59">
        <f>2600.779254+968.54+0.63</f>
        <v>3569.949254</v>
      </c>
      <c r="F7" s="63"/>
    </row>
    <row r="8" spans="1:6" s="49" customFormat="1" ht="24.75" customHeight="1">
      <c r="A8" s="22">
        <v>3</v>
      </c>
      <c r="B8" s="64" t="s">
        <v>628</v>
      </c>
      <c r="C8" s="65" t="s">
        <v>629</v>
      </c>
      <c r="D8" s="66">
        <v>50</v>
      </c>
      <c r="E8" s="66">
        <v>11.0325</v>
      </c>
      <c r="F8" s="63" t="s">
        <v>630</v>
      </c>
    </row>
    <row r="9" spans="1:6" s="49" customFormat="1" ht="24.75" customHeight="1">
      <c r="A9" s="43">
        <v>4</v>
      </c>
      <c r="B9" s="64" t="s">
        <v>628</v>
      </c>
      <c r="C9" s="65" t="s">
        <v>631</v>
      </c>
      <c r="D9" s="66">
        <v>4</v>
      </c>
      <c r="E9" s="66">
        <v>0.0009999999999998899</v>
      </c>
      <c r="F9" s="63" t="s">
        <v>632</v>
      </c>
    </row>
    <row r="10" spans="1:6" s="49" customFormat="1" ht="24.75" customHeight="1">
      <c r="A10" s="22">
        <v>5</v>
      </c>
      <c r="B10" s="64" t="s">
        <v>628</v>
      </c>
      <c r="C10" s="65" t="s">
        <v>633</v>
      </c>
      <c r="D10" s="66">
        <v>33.2</v>
      </c>
      <c r="E10" s="66">
        <v>0.04070000000000107</v>
      </c>
      <c r="F10" s="63" t="s">
        <v>632</v>
      </c>
    </row>
    <row r="11" spans="1:6" s="49" customFormat="1" ht="24.75" customHeight="1">
      <c r="A11" s="43">
        <v>6</v>
      </c>
      <c r="B11" s="64" t="s">
        <v>628</v>
      </c>
      <c r="C11" s="65" t="s">
        <v>634</v>
      </c>
      <c r="D11" s="66">
        <v>5</v>
      </c>
      <c r="E11" s="66">
        <v>0.00047999999999959186</v>
      </c>
      <c r="F11" s="63" t="s">
        <v>632</v>
      </c>
    </row>
    <row r="12" spans="1:6" s="49" customFormat="1" ht="24.75" customHeight="1">
      <c r="A12" s="22">
        <v>7</v>
      </c>
      <c r="B12" s="64" t="s">
        <v>628</v>
      </c>
      <c r="C12" s="65" t="s">
        <v>635</v>
      </c>
      <c r="D12" s="66">
        <v>4.2</v>
      </c>
      <c r="E12" s="66">
        <v>9.99999999997669E-05</v>
      </c>
      <c r="F12" s="63" t="s">
        <v>636</v>
      </c>
    </row>
    <row r="13" spans="1:6" s="49" customFormat="1" ht="24.75" customHeight="1">
      <c r="A13" s="43">
        <v>8</v>
      </c>
      <c r="B13" s="64" t="s">
        <v>628</v>
      </c>
      <c r="C13" s="65" t="s">
        <v>635</v>
      </c>
      <c r="D13" s="66">
        <v>1</v>
      </c>
      <c r="E13" s="66">
        <v>0.0040000000000000036</v>
      </c>
      <c r="F13" s="63" t="s">
        <v>636</v>
      </c>
    </row>
    <row r="14" spans="1:6" s="49" customFormat="1" ht="24.75" customHeight="1">
      <c r="A14" s="22">
        <v>9</v>
      </c>
      <c r="B14" s="64" t="s">
        <v>637</v>
      </c>
      <c r="C14" s="65" t="s">
        <v>638</v>
      </c>
      <c r="D14" s="66">
        <v>48</v>
      </c>
      <c r="E14" s="66">
        <v>0.02400000000000091</v>
      </c>
      <c r="F14" s="63" t="s">
        <v>639</v>
      </c>
    </row>
    <row r="15" spans="1:6" s="49" customFormat="1" ht="24.75" customHeight="1">
      <c r="A15" s="43">
        <v>10</v>
      </c>
      <c r="B15" s="64" t="s">
        <v>637</v>
      </c>
      <c r="C15" s="65" t="s">
        <v>640</v>
      </c>
      <c r="D15" s="66">
        <v>25</v>
      </c>
      <c r="E15" s="66">
        <v>0.024200000000000443</v>
      </c>
      <c r="F15" s="63" t="s">
        <v>641</v>
      </c>
    </row>
    <row r="16" spans="1:6" s="49" customFormat="1" ht="24.75" customHeight="1">
      <c r="A16" s="22">
        <v>11</v>
      </c>
      <c r="B16" s="64" t="s">
        <v>637</v>
      </c>
      <c r="C16" s="65" t="s">
        <v>642</v>
      </c>
      <c r="D16" s="66">
        <v>2</v>
      </c>
      <c r="E16" s="66">
        <v>0.031099999999999905</v>
      </c>
      <c r="F16" s="63" t="s">
        <v>643</v>
      </c>
    </row>
    <row r="17" spans="1:6" s="49" customFormat="1" ht="24.75" customHeight="1">
      <c r="A17" s="43">
        <v>12</v>
      </c>
      <c r="B17" s="64" t="s">
        <v>637</v>
      </c>
      <c r="C17" s="65" t="s">
        <v>644</v>
      </c>
      <c r="D17" s="66">
        <v>5</v>
      </c>
      <c r="E17" s="66">
        <v>0.0007999999999999119</v>
      </c>
      <c r="F17" s="63" t="s">
        <v>645</v>
      </c>
    </row>
    <row r="18" spans="1:6" s="49" customFormat="1" ht="24.75" customHeight="1">
      <c r="A18" s="22">
        <v>13</v>
      </c>
      <c r="B18" s="64" t="s">
        <v>262</v>
      </c>
      <c r="C18" s="65" t="s">
        <v>646</v>
      </c>
      <c r="D18" s="66">
        <v>28.85</v>
      </c>
      <c r="E18" s="66">
        <v>0.004000000000001336</v>
      </c>
      <c r="F18" s="63" t="s">
        <v>264</v>
      </c>
    </row>
    <row r="19" spans="1:6" s="49" customFormat="1" ht="24.75" customHeight="1">
      <c r="A19" s="43">
        <v>14</v>
      </c>
      <c r="B19" s="64" t="s">
        <v>262</v>
      </c>
      <c r="C19" s="65" t="s">
        <v>646</v>
      </c>
      <c r="D19" s="66">
        <v>17.3</v>
      </c>
      <c r="E19" s="66">
        <v>0.05029500000000198</v>
      </c>
      <c r="F19" s="63" t="s">
        <v>264</v>
      </c>
    </row>
    <row r="20" spans="1:6" s="49" customFormat="1" ht="24.75" customHeight="1">
      <c r="A20" s="22">
        <v>15</v>
      </c>
      <c r="B20" s="64" t="s">
        <v>262</v>
      </c>
      <c r="C20" s="65" t="s">
        <v>646</v>
      </c>
      <c r="D20" s="66">
        <v>13.7</v>
      </c>
      <c r="E20" s="66">
        <v>0.011999999999998678</v>
      </c>
      <c r="F20" s="63" t="s">
        <v>264</v>
      </c>
    </row>
    <row r="21" spans="1:6" s="49" customFormat="1" ht="24.75" customHeight="1">
      <c r="A21" s="43">
        <v>16</v>
      </c>
      <c r="B21" s="64" t="s">
        <v>262</v>
      </c>
      <c r="C21" s="65" t="s">
        <v>647</v>
      </c>
      <c r="D21" s="66">
        <v>6.944493</v>
      </c>
      <c r="E21" s="66">
        <v>6.944493</v>
      </c>
      <c r="F21" s="63" t="s">
        <v>648</v>
      </c>
    </row>
    <row r="22" spans="1:6" s="49" customFormat="1" ht="24.75" customHeight="1">
      <c r="A22" s="22">
        <v>17</v>
      </c>
      <c r="B22" s="64" t="s">
        <v>262</v>
      </c>
      <c r="C22" s="65" t="s">
        <v>649</v>
      </c>
      <c r="D22" s="66">
        <v>25</v>
      </c>
      <c r="E22" s="66">
        <v>0.05772999999999939</v>
      </c>
      <c r="F22" s="63" t="s">
        <v>264</v>
      </c>
    </row>
    <row r="23" spans="1:6" s="49" customFormat="1" ht="24.75" customHeight="1">
      <c r="A23" s="43">
        <v>18</v>
      </c>
      <c r="B23" s="64" t="s">
        <v>262</v>
      </c>
      <c r="C23" s="65" t="s">
        <v>650</v>
      </c>
      <c r="D23" s="66">
        <v>6</v>
      </c>
      <c r="E23" s="66">
        <v>0.006000000000000227</v>
      </c>
      <c r="F23" s="63" t="s">
        <v>264</v>
      </c>
    </row>
    <row r="24" spans="1:6" s="49" customFormat="1" ht="24.75" customHeight="1">
      <c r="A24" s="22">
        <v>19</v>
      </c>
      <c r="B24" s="64" t="s">
        <v>262</v>
      </c>
      <c r="C24" s="65" t="s">
        <v>646</v>
      </c>
      <c r="D24" s="66">
        <v>5.1992</v>
      </c>
      <c r="E24" s="66">
        <v>0.002200000000000202</v>
      </c>
      <c r="F24" s="63" t="s">
        <v>264</v>
      </c>
    </row>
    <row r="25" spans="1:6" s="49" customFormat="1" ht="24.75" customHeight="1">
      <c r="A25" s="43">
        <v>20</v>
      </c>
      <c r="B25" s="64" t="s">
        <v>262</v>
      </c>
      <c r="C25" s="65" t="s">
        <v>651</v>
      </c>
      <c r="D25" s="66">
        <v>55.023661</v>
      </c>
      <c r="E25" s="66">
        <v>4.585214999999998</v>
      </c>
      <c r="F25" s="63" t="s">
        <v>264</v>
      </c>
    </row>
    <row r="26" spans="1:6" s="49" customFormat="1" ht="24.75" customHeight="1">
      <c r="A26" s="22">
        <v>21</v>
      </c>
      <c r="B26" s="64" t="s">
        <v>262</v>
      </c>
      <c r="C26" s="65" t="s">
        <v>652</v>
      </c>
      <c r="D26" s="66">
        <v>224.1417</v>
      </c>
      <c r="E26" s="66">
        <v>6.499999997799932E-05</v>
      </c>
      <c r="F26" s="63" t="s">
        <v>264</v>
      </c>
    </row>
    <row r="27" spans="1:6" s="49" customFormat="1" ht="24.75" customHeight="1">
      <c r="A27" s="43">
        <v>22</v>
      </c>
      <c r="B27" s="64" t="s">
        <v>653</v>
      </c>
      <c r="C27" s="65" t="s">
        <v>654</v>
      </c>
      <c r="D27" s="66">
        <v>64</v>
      </c>
      <c r="E27" s="66">
        <v>5.518396000000003</v>
      </c>
      <c r="F27" s="63" t="s">
        <v>655</v>
      </c>
    </row>
    <row r="28" spans="1:6" s="49" customFormat="1" ht="24.75" customHeight="1">
      <c r="A28" s="22">
        <v>23</v>
      </c>
      <c r="B28" s="64" t="s">
        <v>653</v>
      </c>
      <c r="C28" s="65" t="s">
        <v>656</v>
      </c>
      <c r="D28" s="66">
        <v>20</v>
      </c>
      <c r="E28" s="66">
        <v>20</v>
      </c>
      <c r="F28" s="63" t="s">
        <v>655</v>
      </c>
    </row>
    <row r="29" spans="1:6" s="49" customFormat="1" ht="24.75" customHeight="1">
      <c r="A29" s="43">
        <v>24</v>
      </c>
      <c r="B29" s="64" t="s">
        <v>265</v>
      </c>
      <c r="C29" s="65" t="s">
        <v>657</v>
      </c>
      <c r="D29" s="66">
        <v>3800</v>
      </c>
      <c r="E29" s="66">
        <v>10.358900000000176</v>
      </c>
      <c r="F29" s="63" t="s">
        <v>658</v>
      </c>
    </row>
    <row r="30" spans="1:6" s="49" customFormat="1" ht="24.75" customHeight="1">
      <c r="A30" s="22">
        <v>25</v>
      </c>
      <c r="B30" s="64" t="s">
        <v>265</v>
      </c>
      <c r="C30" s="65" t="s">
        <v>659</v>
      </c>
      <c r="D30" s="66">
        <v>460</v>
      </c>
      <c r="E30" s="66">
        <v>33.68000000000001</v>
      </c>
      <c r="F30" s="63" t="s">
        <v>658</v>
      </c>
    </row>
    <row r="31" spans="1:6" s="49" customFormat="1" ht="28.5">
      <c r="A31" s="43">
        <v>26</v>
      </c>
      <c r="B31" s="64" t="s">
        <v>265</v>
      </c>
      <c r="C31" s="67" t="s">
        <v>660</v>
      </c>
      <c r="D31" s="66">
        <v>14.64</v>
      </c>
      <c r="E31" s="66">
        <v>0.620000000000001</v>
      </c>
      <c r="F31" s="63" t="s">
        <v>231</v>
      </c>
    </row>
    <row r="32" spans="1:6" s="49" customFormat="1" ht="28.5">
      <c r="A32" s="22">
        <v>27</v>
      </c>
      <c r="B32" s="64" t="s">
        <v>265</v>
      </c>
      <c r="C32" s="67" t="s">
        <v>661</v>
      </c>
      <c r="D32" s="66">
        <v>3.05</v>
      </c>
      <c r="E32" s="66">
        <v>3.05</v>
      </c>
      <c r="F32" s="63" t="s">
        <v>231</v>
      </c>
    </row>
    <row r="33" spans="1:6" s="49" customFormat="1" ht="28.5">
      <c r="A33" s="43">
        <v>28</v>
      </c>
      <c r="B33" s="64" t="s">
        <v>265</v>
      </c>
      <c r="C33" s="67" t="s">
        <v>662</v>
      </c>
      <c r="D33" s="66">
        <v>3.05</v>
      </c>
      <c r="E33" s="66">
        <v>3.05</v>
      </c>
      <c r="F33" s="63" t="s">
        <v>231</v>
      </c>
    </row>
    <row r="34" spans="1:6" s="49" customFormat="1" ht="28.5">
      <c r="A34" s="22">
        <v>29</v>
      </c>
      <c r="B34" s="64" t="s">
        <v>265</v>
      </c>
      <c r="C34" s="67" t="s">
        <v>663</v>
      </c>
      <c r="D34" s="66">
        <v>2.44</v>
      </c>
      <c r="E34" s="66">
        <v>2.44</v>
      </c>
      <c r="F34" s="63" t="s">
        <v>231</v>
      </c>
    </row>
    <row r="35" spans="1:6" s="49" customFormat="1" ht="28.5">
      <c r="A35" s="43">
        <v>30</v>
      </c>
      <c r="B35" s="64" t="s">
        <v>265</v>
      </c>
      <c r="C35" s="67" t="s">
        <v>664</v>
      </c>
      <c r="D35" s="66">
        <v>24.8</v>
      </c>
      <c r="E35" s="66">
        <v>24.8</v>
      </c>
      <c r="F35" s="63" t="s">
        <v>231</v>
      </c>
    </row>
    <row r="36" spans="1:6" s="49" customFormat="1" ht="24.75" customHeight="1">
      <c r="A36" s="22">
        <v>31</v>
      </c>
      <c r="B36" s="64" t="s">
        <v>265</v>
      </c>
      <c r="C36" s="65" t="s">
        <v>665</v>
      </c>
      <c r="D36" s="66">
        <v>27.9</v>
      </c>
      <c r="E36" s="66">
        <v>0.8151999999999973</v>
      </c>
      <c r="F36" s="63" t="s">
        <v>666</v>
      </c>
    </row>
    <row r="37" spans="1:6" s="49" customFormat="1" ht="24.75" customHeight="1">
      <c r="A37" s="43">
        <v>32</v>
      </c>
      <c r="B37" s="64" t="s">
        <v>265</v>
      </c>
      <c r="C37" s="65" t="s">
        <v>667</v>
      </c>
      <c r="D37" s="66">
        <v>3.573513</v>
      </c>
      <c r="E37" s="66">
        <v>3.573513</v>
      </c>
      <c r="F37" s="63" t="s">
        <v>666</v>
      </c>
    </row>
    <row r="38" spans="1:6" s="49" customFormat="1" ht="24.75" customHeight="1">
      <c r="A38" s="22">
        <v>33</v>
      </c>
      <c r="B38" s="64" t="s">
        <v>265</v>
      </c>
      <c r="C38" s="65" t="s">
        <v>665</v>
      </c>
      <c r="D38" s="66">
        <v>6.75</v>
      </c>
      <c r="E38" s="66">
        <v>6.75</v>
      </c>
      <c r="F38" s="63" t="s">
        <v>666</v>
      </c>
    </row>
    <row r="39" spans="1:6" s="49" customFormat="1" ht="24.75" customHeight="1">
      <c r="A39" s="43">
        <v>34</v>
      </c>
      <c r="B39" s="64" t="s">
        <v>265</v>
      </c>
      <c r="C39" s="65" t="s">
        <v>668</v>
      </c>
      <c r="D39" s="66">
        <v>1</v>
      </c>
      <c r="E39" s="66">
        <v>0.0030999999999999917</v>
      </c>
      <c r="F39" s="63" t="s">
        <v>666</v>
      </c>
    </row>
    <row r="40" spans="1:6" s="49" customFormat="1" ht="24.75" customHeight="1">
      <c r="A40" s="22">
        <v>35</v>
      </c>
      <c r="B40" s="64" t="s">
        <v>265</v>
      </c>
      <c r="C40" s="65" t="s">
        <v>665</v>
      </c>
      <c r="D40" s="66">
        <v>15.4</v>
      </c>
      <c r="E40" s="66">
        <v>0.09050000000000047</v>
      </c>
      <c r="F40" s="63" t="s">
        <v>666</v>
      </c>
    </row>
    <row r="41" spans="1:6" s="49" customFormat="1" ht="24.75" customHeight="1">
      <c r="A41" s="43">
        <v>36</v>
      </c>
      <c r="B41" s="64" t="s">
        <v>265</v>
      </c>
      <c r="C41" s="65" t="s">
        <v>669</v>
      </c>
      <c r="D41" s="66">
        <v>10</v>
      </c>
      <c r="E41" s="66">
        <v>0.0009999999999994458</v>
      </c>
      <c r="F41" s="63" t="s">
        <v>666</v>
      </c>
    </row>
    <row r="42" spans="1:6" s="49" customFormat="1" ht="24.75" customHeight="1">
      <c r="A42" s="22">
        <v>37</v>
      </c>
      <c r="B42" s="64" t="s">
        <v>265</v>
      </c>
      <c r="C42" s="65" t="s">
        <v>665</v>
      </c>
      <c r="D42" s="66">
        <v>13.76</v>
      </c>
      <c r="E42" s="66">
        <v>0.046899999999999054</v>
      </c>
      <c r="F42" s="63" t="s">
        <v>666</v>
      </c>
    </row>
    <row r="43" spans="1:6" s="49" customFormat="1" ht="24.75" customHeight="1">
      <c r="A43" s="43">
        <v>38</v>
      </c>
      <c r="B43" s="64" t="s">
        <v>268</v>
      </c>
      <c r="C43" s="65" t="s">
        <v>670</v>
      </c>
      <c r="D43" s="66">
        <v>40</v>
      </c>
      <c r="E43" s="66">
        <v>40</v>
      </c>
      <c r="F43" s="63" t="s">
        <v>270</v>
      </c>
    </row>
    <row r="44" spans="1:6" s="49" customFormat="1" ht="28.5">
      <c r="A44" s="22">
        <v>39</v>
      </c>
      <c r="B44" s="64" t="s">
        <v>268</v>
      </c>
      <c r="C44" s="67" t="s">
        <v>671</v>
      </c>
      <c r="D44" s="66">
        <v>18.912</v>
      </c>
      <c r="E44" s="66">
        <v>18.912</v>
      </c>
      <c r="F44" s="63" t="s">
        <v>270</v>
      </c>
    </row>
    <row r="45" spans="1:6" s="49" customFormat="1" ht="24.75" customHeight="1">
      <c r="A45" s="43">
        <v>40</v>
      </c>
      <c r="B45" s="64" t="s">
        <v>268</v>
      </c>
      <c r="C45" s="65" t="s">
        <v>672</v>
      </c>
      <c r="D45" s="66">
        <v>7.938</v>
      </c>
      <c r="E45" s="66">
        <v>0.15399999999999991</v>
      </c>
      <c r="F45" s="63" t="s">
        <v>673</v>
      </c>
    </row>
    <row r="46" spans="1:6" s="49" customFormat="1" ht="24.75" customHeight="1">
      <c r="A46" s="22">
        <v>41</v>
      </c>
      <c r="B46" s="64" t="s">
        <v>268</v>
      </c>
      <c r="C46" s="65" t="s">
        <v>674</v>
      </c>
      <c r="D46" s="66">
        <v>50</v>
      </c>
      <c r="E46" s="66">
        <v>22.01</v>
      </c>
      <c r="F46" s="63" t="s">
        <v>675</v>
      </c>
    </row>
    <row r="47" spans="1:6" s="49" customFormat="1" ht="24.75" customHeight="1">
      <c r="A47" s="43">
        <v>42</v>
      </c>
      <c r="B47" s="64" t="s">
        <v>268</v>
      </c>
      <c r="C47" s="65" t="s">
        <v>676</v>
      </c>
      <c r="D47" s="66">
        <v>12.02767</v>
      </c>
      <c r="E47" s="66">
        <v>2.040000000000001</v>
      </c>
      <c r="F47" s="63" t="s">
        <v>677</v>
      </c>
    </row>
    <row r="48" spans="1:6" s="49" customFormat="1" ht="24.75" customHeight="1">
      <c r="A48" s="22">
        <v>43</v>
      </c>
      <c r="B48" s="64" t="s">
        <v>678</v>
      </c>
      <c r="C48" s="65" t="s">
        <v>679</v>
      </c>
      <c r="D48" s="66">
        <v>3.573513</v>
      </c>
      <c r="E48" s="66">
        <v>3.573513</v>
      </c>
      <c r="F48" s="63" t="s">
        <v>680</v>
      </c>
    </row>
    <row r="49" spans="1:6" s="49" customFormat="1" ht="24.75" customHeight="1">
      <c r="A49" s="43">
        <v>44</v>
      </c>
      <c r="B49" s="64" t="s">
        <v>272</v>
      </c>
      <c r="C49" s="65" t="s">
        <v>681</v>
      </c>
      <c r="D49" s="66">
        <v>0.8</v>
      </c>
      <c r="E49" s="66">
        <v>0.5</v>
      </c>
      <c r="F49" s="63" t="s">
        <v>682</v>
      </c>
    </row>
    <row r="50" spans="1:6" s="49" customFormat="1" ht="24.75" customHeight="1">
      <c r="A50" s="22">
        <v>45</v>
      </c>
      <c r="B50" s="64" t="s">
        <v>272</v>
      </c>
      <c r="C50" s="65" t="s">
        <v>683</v>
      </c>
      <c r="D50" s="66">
        <v>0.8</v>
      </c>
      <c r="E50" s="66">
        <v>0.5</v>
      </c>
      <c r="F50" s="63" t="s">
        <v>684</v>
      </c>
    </row>
    <row r="51" spans="1:6" s="49" customFormat="1" ht="24.75" customHeight="1">
      <c r="A51" s="43">
        <v>46</v>
      </c>
      <c r="B51" s="64" t="s">
        <v>272</v>
      </c>
      <c r="C51" s="65" t="s">
        <v>685</v>
      </c>
      <c r="D51" s="66">
        <v>3.2</v>
      </c>
      <c r="E51" s="66">
        <v>0.15000000000000036</v>
      </c>
      <c r="F51" s="63" t="s">
        <v>686</v>
      </c>
    </row>
    <row r="52" spans="1:6" s="49" customFormat="1" ht="24.75" customHeight="1">
      <c r="A52" s="22">
        <v>47</v>
      </c>
      <c r="B52" s="64" t="s">
        <v>272</v>
      </c>
      <c r="C52" s="65" t="s">
        <v>687</v>
      </c>
      <c r="D52" s="66">
        <v>35</v>
      </c>
      <c r="E52" s="66">
        <f>35-31.46</f>
        <v>3.539999999999999</v>
      </c>
      <c r="F52" s="63" t="s">
        <v>688</v>
      </c>
    </row>
    <row r="53" spans="1:6" s="49" customFormat="1" ht="24.75" customHeight="1">
      <c r="A53" s="43">
        <v>48</v>
      </c>
      <c r="B53" s="64" t="s">
        <v>272</v>
      </c>
      <c r="C53" s="65" t="s">
        <v>689</v>
      </c>
      <c r="D53" s="66">
        <v>7</v>
      </c>
      <c r="E53" s="66">
        <v>0.005749999999999922</v>
      </c>
      <c r="F53" s="63" t="s">
        <v>264</v>
      </c>
    </row>
    <row r="54" spans="1:6" s="49" customFormat="1" ht="28.5">
      <c r="A54" s="22">
        <v>49</v>
      </c>
      <c r="B54" s="64" t="s">
        <v>272</v>
      </c>
      <c r="C54" s="67" t="s">
        <v>690</v>
      </c>
      <c r="D54" s="66">
        <v>150</v>
      </c>
      <c r="E54" s="66">
        <v>150</v>
      </c>
      <c r="F54" s="63" t="s">
        <v>223</v>
      </c>
    </row>
    <row r="55" spans="1:6" s="49" customFormat="1" ht="24.75" customHeight="1">
      <c r="A55" s="43">
        <v>50</v>
      </c>
      <c r="B55" s="64" t="s">
        <v>278</v>
      </c>
      <c r="C55" s="65" t="s">
        <v>691</v>
      </c>
      <c r="D55" s="66">
        <v>150</v>
      </c>
      <c r="E55" s="66">
        <v>150</v>
      </c>
      <c r="F55" s="63" t="s">
        <v>280</v>
      </c>
    </row>
    <row r="56" spans="1:6" s="49" customFormat="1" ht="24.75" customHeight="1">
      <c r="A56" s="22">
        <v>51</v>
      </c>
      <c r="B56" s="64" t="s">
        <v>278</v>
      </c>
      <c r="C56" s="65" t="s">
        <v>692</v>
      </c>
      <c r="D56" s="66">
        <v>6</v>
      </c>
      <c r="E56" s="66">
        <v>6</v>
      </c>
      <c r="F56" s="63" t="s">
        <v>693</v>
      </c>
    </row>
    <row r="57" spans="1:6" s="49" customFormat="1" ht="24.75" customHeight="1">
      <c r="A57" s="43">
        <v>52</v>
      </c>
      <c r="B57" s="64" t="s">
        <v>278</v>
      </c>
      <c r="C57" s="65" t="s">
        <v>694</v>
      </c>
      <c r="D57" s="66">
        <v>102</v>
      </c>
      <c r="E57" s="66">
        <v>6</v>
      </c>
      <c r="F57" s="63" t="s">
        <v>280</v>
      </c>
    </row>
    <row r="58" spans="1:6" s="49" customFormat="1" ht="24.75" customHeight="1">
      <c r="A58" s="22">
        <v>53</v>
      </c>
      <c r="B58" s="64" t="s">
        <v>278</v>
      </c>
      <c r="C58" s="65" t="s">
        <v>695</v>
      </c>
      <c r="D58" s="66">
        <v>680</v>
      </c>
      <c r="E58" s="66">
        <v>400</v>
      </c>
      <c r="F58" s="63" t="s">
        <v>280</v>
      </c>
    </row>
    <row r="59" spans="1:6" s="49" customFormat="1" ht="24.75" customHeight="1">
      <c r="A59" s="43">
        <v>54</v>
      </c>
      <c r="B59" s="64" t="s">
        <v>696</v>
      </c>
      <c r="C59" s="65" t="s">
        <v>697</v>
      </c>
      <c r="D59" s="66">
        <v>33</v>
      </c>
      <c r="E59" s="66">
        <v>33</v>
      </c>
      <c r="F59" s="63" t="s">
        <v>698</v>
      </c>
    </row>
    <row r="60" spans="1:6" s="49" customFormat="1" ht="24.75" customHeight="1">
      <c r="A60" s="22">
        <v>55</v>
      </c>
      <c r="B60" s="64" t="s">
        <v>696</v>
      </c>
      <c r="C60" s="65" t="s">
        <v>699</v>
      </c>
      <c r="D60" s="66">
        <v>4</v>
      </c>
      <c r="E60" s="66">
        <v>3.14614</v>
      </c>
      <c r="F60" s="63" t="s">
        <v>698</v>
      </c>
    </row>
    <row r="61" spans="1:6" s="49" customFormat="1" ht="24.75" customHeight="1">
      <c r="A61" s="43">
        <v>56</v>
      </c>
      <c r="B61" s="64" t="s">
        <v>696</v>
      </c>
      <c r="C61" s="65" t="s">
        <v>700</v>
      </c>
      <c r="D61" s="66">
        <v>50</v>
      </c>
      <c r="E61" s="66">
        <v>50</v>
      </c>
      <c r="F61" s="63" t="s">
        <v>698</v>
      </c>
    </row>
    <row r="62" spans="1:6" s="49" customFormat="1" ht="24.75" customHeight="1">
      <c r="A62" s="22">
        <v>57</v>
      </c>
      <c r="B62" s="64" t="s">
        <v>696</v>
      </c>
      <c r="C62" s="65" t="s">
        <v>701</v>
      </c>
      <c r="D62" s="66">
        <v>6</v>
      </c>
      <c r="E62" s="66">
        <v>1</v>
      </c>
      <c r="F62" s="63" t="s">
        <v>698</v>
      </c>
    </row>
    <row r="63" spans="1:6" s="49" customFormat="1" ht="24.75" customHeight="1">
      <c r="A63" s="43">
        <v>58</v>
      </c>
      <c r="B63" s="64" t="s">
        <v>696</v>
      </c>
      <c r="C63" s="65" t="s">
        <v>702</v>
      </c>
      <c r="D63" s="66">
        <v>89.28</v>
      </c>
      <c r="E63" s="66">
        <v>48.112</v>
      </c>
      <c r="F63" s="63" t="s">
        <v>698</v>
      </c>
    </row>
    <row r="64" spans="1:6" s="49" customFormat="1" ht="24.75" customHeight="1">
      <c r="A64" s="22">
        <v>59</v>
      </c>
      <c r="B64" s="64" t="s">
        <v>696</v>
      </c>
      <c r="C64" s="65" t="s">
        <v>703</v>
      </c>
      <c r="D64" s="66">
        <v>6</v>
      </c>
      <c r="E64" s="66">
        <v>6</v>
      </c>
      <c r="F64" s="63" t="s">
        <v>698</v>
      </c>
    </row>
    <row r="65" spans="1:6" s="49" customFormat="1" ht="24.75" customHeight="1">
      <c r="A65" s="43">
        <v>60</v>
      </c>
      <c r="B65" s="64" t="s">
        <v>696</v>
      </c>
      <c r="C65" s="65" t="s">
        <v>704</v>
      </c>
      <c r="D65" s="66">
        <v>29</v>
      </c>
      <c r="E65" s="66">
        <v>5</v>
      </c>
      <c r="F65" s="63" t="s">
        <v>698</v>
      </c>
    </row>
    <row r="66" spans="1:6" s="49" customFormat="1" ht="24.75" customHeight="1">
      <c r="A66" s="22">
        <v>61</v>
      </c>
      <c r="B66" s="64" t="s">
        <v>696</v>
      </c>
      <c r="C66" s="65" t="s">
        <v>705</v>
      </c>
      <c r="D66" s="66">
        <v>29</v>
      </c>
      <c r="E66" s="66">
        <v>11.770064000000001</v>
      </c>
      <c r="F66" s="63" t="s">
        <v>698</v>
      </c>
    </row>
    <row r="67" spans="1:6" s="49" customFormat="1" ht="24.75" customHeight="1">
      <c r="A67" s="43">
        <v>62</v>
      </c>
      <c r="B67" s="64" t="s">
        <v>696</v>
      </c>
      <c r="C67" s="65" t="s">
        <v>706</v>
      </c>
      <c r="D67" s="66">
        <v>39.92</v>
      </c>
      <c r="E67" s="66">
        <v>2.3000000000000043</v>
      </c>
      <c r="F67" s="63" t="s">
        <v>698</v>
      </c>
    </row>
    <row r="68" spans="1:6" s="49" customFormat="1" ht="24.75" customHeight="1">
      <c r="A68" s="22">
        <v>63</v>
      </c>
      <c r="B68" s="64" t="s">
        <v>707</v>
      </c>
      <c r="C68" s="65" t="s">
        <v>708</v>
      </c>
      <c r="D68" s="66">
        <v>1881.24</v>
      </c>
      <c r="E68" s="66">
        <v>0.7369830000000093</v>
      </c>
      <c r="F68" s="63" t="s">
        <v>693</v>
      </c>
    </row>
    <row r="69" spans="1:6" s="49" customFormat="1" ht="24.75" customHeight="1">
      <c r="A69" s="43">
        <v>64</v>
      </c>
      <c r="B69" s="64" t="s">
        <v>707</v>
      </c>
      <c r="C69" s="65" t="s">
        <v>709</v>
      </c>
      <c r="D69" s="66">
        <v>41</v>
      </c>
      <c r="E69" s="66">
        <v>0.01680000000000348</v>
      </c>
      <c r="F69" s="63" t="s">
        <v>693</v>
      </c>
    </row>
    <row r="70" spans="1:6" s="49" customFormat="1" ht="24.75" customHeight="1">
      <c r="A70" s="22">
        <v>65</v>
      </c>
      <c r="B70" s="64" t="s">
        <v>284</v>
      </c>
      <c r="C70" s="65" t="s">
        <v>710</v>
      </c>
      <c r="D70" s="66">
        <v>43.2</v>
      </c>
      <c r="E70" s="66">
        <v>7.68</v>
      </c>
      <c r="F70" s="63" t="s">
        <v>711</v>
      </c>
    </row>
    <row r="71" spans="1:6" s="49" customFormat="1" ht="24.75" customHeight="1">
      <c r="A71" s="43">
        <v>66</v>
      </c>
      <c r="B71" s="64" t="s">
        <v>284</v>
      </c>
      <c r="C71" s="65" t="s">
        <v>712</v>
      </c>
      <c r="D71" s="66">
        <v>40</v>
      </c>
      <c r="E71" s="66">
        <v>1.509999999999998</v>
      </c>
      <c r="F71" s="63" t="s">
        <v>713</v>
      </c>
    </row>
    <row r="72" spans="1:6" s="49" customFormat="1" ht="24.75" customHeight="1">
      <c r="A72" s="22">
        <v>67</v>
      </c>
      <c r="B72" s="64" t="s">
        <v>284</v>
      </c>
      <c r="C72" s="65" t="s">
        <v>714</v>
      </c>
      <c r="D72" s="66">
        <v>50</v>
      </c>
      <c r="E72" s="66">
        <v>2.759999999999998</v>
      </c>
      <c r="F72" s="63" t="s">
        <v>713</v>
      </c>
    </row>
    <row r="73" spans="1:6" s="49" customFormat="1" ht="24.75" customHeight="1">
      <c r="A73" s="43">
        <v>68</v>
      </c>
      <c r="B73" s="64" t="s">
        <v>284</v>
      </c>
      <c r="C73" s="65" t="s">
        <v>715</v>
      </c>
      <c r="D73" s="66">
        <v>100</v>
      </c>
      <c r="E73" s="66">
        <v>7.650000000000006</v>
      </c>
      <c r="F73" s="63" t="s">
        <v>713</v>
      </c>
    </row>
    <row r="74" spans="1:6" s="49" customFormat="1" ht="24.75" customHeight="1">
      <c r="A74" s="22">
        <v>69</v>
      </c>
      <c r="B74" s="64" t="s">
        <v>284</v>
      </c>
      <c r="C74" s="65" t="s">
        <v>716</v>
      </c>
      <c r="D74" s="66">
        <v>210</v>
      </c>
      <c r="E74" s="66">
        <v>38.476</v>
      </c>
      <c r="F74" s="63" t="s">
        <v>713</v>
      </c>
    </row>
    <row r="75" spans="1:6" s="49" customFormat="1" ht="24.75" customHeight="1">
      <c r="A75" s="43">
        <v>70</v>
      </c>
      <c r="B75" s="64" t="s">
        <v>284</v>
      </c>
      <c r="C75" s="65" t="s">
        <v>717</v>
      </c>
      <c r="D75" s="66">
        <v>587.4627</v>
      </c>
      <c r="E75" s="66">
        <v>0.003500000000030923</v>
      </c>
      <c r="F75" s="63" t="s">
        <v>713</v>
      </c>
    </row>
    <row r="76" spans="1:6" s="49" customFormat="1" ht="24.75" customHeight="1">
      <c r="A76" s="22">
        <v>71</v>
      </c>
      <c r="B76" s="64" t="s">
        <v>284</v>
      </c>
      <c r="C76" s="65" t="s">
        <v>718</v>
      </c>
      <c r="D76" s="66">
        <v>20</v>
      </c>
      <c r="E76" s="66">
        <v>3.7558000000000007</v>
      </c>
      <c r="F76" s="63" t="s">
        <v>713</v>
      </c>
    </row>
    <row r="77" spans="1:6" s="49" customFormat="1" ht="24.75" customHeight="1">
      <c r="A77" s="43">
        <v>72</v>
      </c>
      <c r="B77" s="64" t="s">
        <v>284</v>
      </c>
      <c r="C77" s="65" t="s">
        <v>719</v>
      </c>
      <c r="D77" s="66">
        <v>100</v>
      </c>
      <c r="E77" s="66">
        <v>0.09029999999999916</v>
      </c>
      <c r="F77" s="63" t="s">
        <v>713</v>
      </c>
    </row>
    <row r="78" spans="1:6" s="49" customFormat="1" ht="24.75" customHeight="1">
      <c r="A78" s="22">
        <v>73</v>
      </c>
      <c r="B78" s="64" t="s">
        <v>284</v>
      </c>
      <c r="C78" s="65" t="s">
        <v>720</v>
      </c>
      <c r="D78" s="66">
        <v>7</v>
      </c>
      <c r="E78" s="66">
        <v>0.5171000000000001</v>
      </c>
      <c r="F78" s="63" t="s">
        <v>721</v>
      </c>
    </row>
    <row r="79" spans="1:6" s="49" customFormat="1" ht="24.75" customHeight="1">
      <c r="A79" s="43">
        <v>74</v>
      </c>
      <c r="B79" s="64" t="s">
        <v>284</v>
      </c>
      <c r="C79" s="65" t="s">
        <v>722</v>
      </c>
      <c r="D79" s="66">
        <v>15</v>
      </c>
      <c r="E79" s="66">
        <v>0.27250000000000085</v>
      </c>
      <c r="F79" s="63" t="s">
        <v>292</v>
      </c>
    </row>
    <row r="80" spans="1:6" s="49" customFormat="1" ht="24.75" customHeight="1">
      <c r="A80" s="22">
        <v>75</v>
      </c>
      <c r="B80" s="64" t="s">
        <v>284</v>
      </c>
      <c r="C80" s="65" t="s">
        <v>723</v>
      </c>
      <c r="D80" s="66">
        <v>2029.5572</v>
      </c>
      <c r="E80" s="66">
        <v>1602.8788</v>
      </c>
      <c r="F80" s="63" t="s">
        <v>290</v>
      </c>
    </row>
    <row r="81" spans="1:6" s="49" customFormat="1" ht="24.75" customHeight="1">
      <c r="A81" s="43">
        <v>76</v>
      </c>
      <c r="B81" s="64" t="s">
        <v>284</v>
      </c>
      <c r="C81" s="65" t="s">
        <v>724</v>
      </c>
      <c r="D81" s="66">
        <v>200.4882</v>
      </c>
      <c r="E81" s="66">
        <v>163.4093</v>
      </c>
      <c r="F81" s="63" t="s">
        <v>288</v>
      </c>
    </row>
    <row r="82" spans="1:6" s="49" customFormat="1" ht="24.75" customHeight="1">
      <c r="A82" s="22">
        <v>77</v>
      </c>
      <c r="B82" s="64" t="s">
        <v>284</v>
      </c>
      <c r="C82" s="65" t="s">
        <v>725</v>
      </c>
      <c r="D82" s="66">
        <v>520</v>
      </c>
      <c r="E82" s="66">
        <v>21.25</v>
      </c>
      <c r="F82" s="63" t="s">
        <v>726</v>
      </c>
    </row>
    <row r="83" spans="1:6" s="49" customFormat="1" ht="24.75" customHeight="1">
      <c r="A83" s="43">
        <v>78</v>
      </c>
      <c r="B83" s="64" t="s">
        <v>284</v>
      </c>
      <c r="C83" s="65" t="s">
        <v>727</v>
      </c>
      <c r="D83" s="66">
        <v>870</v>
      </c>
      <c r="E83" s="66">
        <v>50.047500000000014</v>
      </c>
      <c r="F83" s="63" t="s">
        <v>726</v>
      </c>
    </row>
    <row r="84" spans="1:6" s="49" customFormat="1" ht="24.75" customHeight="1">
      <c r="A84" s="22">
        <v>79</v>
      </c>
      <c r="B84" s="64" t="s">
        <v>284</v>
      </c>
      <c r="C84" s="65" t="s">
        <v>728</v>
      </c>
      <c r="D84" s="66">
        <v>270</v>
      </c>
      <c r="E84" s="66">
        <v>16.622000000000014</v>
      </c>
      <c r="F84" s="63" t="s">
        <v>729</v>
      </c>
    </row>
    <row r="85" spans="1:6" s="49" customFormat="1" ht="28.5">
      <c r="A85" s="43">
        <v>80</v>
      </c>
      <c r="B85" s="64" t="s">
        <v>284</v>
      </c>
      <c r="C85" s="67" t="s">
        <v>730</v>
      </c>
      <c r="D85" s="66">
        <v>12</v>
      </c>
      <c r="E85" s="66">
        <v>2.76</v>
      </c>
      <c r="F85" s="63" t="s">
        <v>729</v>
      </c>
    </row>
    <row r="86" spans="1:6" s="49" customFormat="1" ht="24.75" customHeight="1">
      <c r="A86" s="22">
        <v>81</v>
      </c>
      <c r="B86" s="64" t="s">
        <v>284</v>
      </c>
      <c r="C86" s="65" t="s">
        <v>731</v>
      </c>
      <c r="D86" s="66">
        <v>169.5</v>
      </c>
      <c r="E86" s="66">
        <v>6.625</v>
      </c>
      <c r="F86" s="63" t="s">
        <v>729</v>
      </c>
    </row>
    <row r="87" spans="1:6" s="49" customFormat="1" ht="24.75" customHeight="1">
      <c r="A87" s="43">
        <v>82</v>
      </c>
      <c r="B87" s="64" t="s">
        <v>284</v>
      </c>
      <c r="C87" s="65" t="s">
        <v>732</v>
      </c>
      <c r="D87" s="66">
        <v>33.072</v>
      </c>
      <c r="E87" s="66">
        <v>11.562500000000004</v>
      </c>
      <c r="F87" s="63" t="s">
        <v>733</v>
      </c>
    </row>
    <row r="88" spans="1:6" s="49" customFormat="1" ht="24.75" customHeight="1">
      <c r="A88" s="22">
        <v>83</v>
      </c>
      <c r="B88" s="64" t="s">
        <v>284</v>
      </c>
      <c r="C88" s="65" t="s">
        <v>734</v>
      </c>
      <c r="D88" s="66">
        <v>5</v>
      </c>
      <c r="E88" s="66">
        <v>5</v>
      </c>
      <c r="F88" s="63" t="s">
        <v>733</v>
      </c>
    </row>
    <row r="89" spans="1:6" s="49" customFormat="1" ht="24.75" customHeight="1">
      <c r="A89" s="43">
        <v>84</v>
      </c>
      <c r="B89" s="64" t="s">
        <v>284</v>
      </c>
      <c r="C89" s="65" t="s">
        <v>735</v>
      </c>
      <c r="D89" s="66">
        <v>8.58</v>
      </c>
      <c r="E89" s="66">
        <v>1.941936</v>
      </c>
      <c r="F89" s="63" t="s">
        <v>736</v>
      </c>
    </row>
    <row r="90" spans="1:6" s="49" customFormat="1" ht="24.75" customHeight="1">
      <c r="A90" s="22">
        <v>85</v>
      </c>
      <c r="B90" s="64" t="s">
        <v>284</v>
      </c>
      <c r="C90" s="65" t="s">
        <v>737</v>
      </c>
      <c r="D90" s="66">
        <v>67.271449</v>
      </c>
      <c r="E90" s="66">
        <v>36.756441</v>
      </c>
      <c r="F90" s="63" t="s">
        <v>738</v>
      </c>
    </row>
    <row r="91" spans="1:6" s="49" customFormat="1" ht="24.75" customHeight="1">
      <c r="A91" s="43">
        <v>86</v>
      </c>
      <c r="B91" s="64" t="s">
        <v>284</v>
      </c>
      <c r="C91" s="65" t="s">
        <v>739</v>
      </c>
      <c r="D91" s="66">
        <v>1.136649</v>
      </c>
      <c r="E91" s="66">
        <v>1.136649</v>
      </c>
      <c r="F91" s="63" t="s">
        <v>738</v>
      </c>
    </row>
    <row r="92" spans="1:6" s="49" customFormat="1" ht="24.75" customHeight="1">
      <c r="A92" s="22">
        <v>87</v>
      </c>
      <c r="B92" s="64" t="s">
        <v>284</v>
      </c>
      <c r="C92" s="65" t="s">
        <v>740</v>
      </c>
      <c r="D92" s="66">
        <v>20</v>
      </c>
      <c r="E92" s="66">
        <v>4.983105</v>
      </c>
      <c r="F92" s="63" t="s">
        <v>721</v>
      </c>
    </row>
    <row r="93" spans="1:6" s="49" customFormat="1" ht="24.75" customHeight="1">
      <c r="A93" s="43">
        <v>88</v>
      </c>
      <c r="B93" s="64" t="s">
        <v>284</v>
      </c>
      <c r="C93" s="65" t="s">
        <v>741</v>
      </c>
      <c r="D93" s="66">
        <v>35.5</v>
      </c>
      <c r="E93" s="66">
        <v>18.9048</v>
      </c>
      <c r="F93" s="63" t="s">
        <v>713</v>
      </c>
    </row>
    <row r="94" spans="1:6" s="49" customFormat="1" ht="24.75" customHeight="1">
      <c r="A94" s="22">
        <v>89</v>
      </c>
      <c r="B94" s="64" t="s">
        <v>284</v>
      </c>
      <c r="C94" s="65" t="s">
        <v>742</v>
      </c>
      <c r="D94" s="66">
        <v>400</v>
      </c>
      <c r="E94" s="66">
        <v>11.04849999999999</v>
      </c>
      <c r="F94" s="63" t="s">
        <v>726</v>
      </c>
    </row>
    <row r="95" spans="1:6" s="49" customFormat="1" ht="24.75" customHeight="1">
      <c r="A95" s="43">
        <v>90</v>
      </c>
      <c r="B95" s="64" t="s">
        <v>284</v>
      </c>
      <c r="C95" s="65" t="s">
        <v>743</v>
      </c>
      <c r="D95" s="66">
        <v>57.5068</v>
      </c>
      <c r="E95" s="66">
        <v>0.014299999999998647</v>
      </c>
      <c r="F95" s="63" t="s">
        <v>290</v>
      </c>
    </row>
    <row r="96" spans="1:6" s="49" customFormat="1" ht="24.75" customHeight="1">
      <c r="A96" s="22">
        <v>91</v>
      </c>
      <c r="B96" s="64" t="s">
        <v>284</v>
      </c>
      <c r="C96" s="65" t="s">
        <v>744</v>
      </c>
      <c r="D96" s="66">
        <v>51.436</v>
      </c>
      <c r="E96" s="66">
        <v>0.07600000000000051</v>
      </c>
      <c r="F96" s="63" t="s">
        <v>294</v>
      </c>
    </row>
    <row r="97" spans="1:6" s="49" customFormat="1" ht="24.75" customHeight="1">
      <c r="A97" s="43">
        <v>92</v>
      </c>
      <c r="B97" s="64" t="s">
        <v>298</v>
      </c>
      <c r="C97" s="65" t="s">
        <v>745</v>
      </c>
      <c r="D97" s="66">
        <v>105.14</v>
      </c>
      <c r="E97" s="66">
        <v>8.193200000000004</v>
      </c>
      <c r="F97" s="63" t="s">
        <v>300</v>
      </c>
    </row>
    <row r="98" spans="1:6" s="49" customFormat="1" ht="24.75" customHeight="1">
      <c r="A98" s="22">
        <v>93</v>
      </c>
      <c r="B98" s="64" t="s">
        <v>306</v>
      </c>
      <c r="C98" s="65" t="s">
        <v>746</v>
      </c>
      <c r="D98" s="66">
        <v>40</v>
      </c>
      <c r="E98" s="66">
        <v>40</v>
      </c>
      <c r="F98" s="63" t="s">
        <v>308</v>
      </c>
    </row>
    <row r="99" spans="1:6" s="49" customFormat="1" ht="24.75" customHeight="1">
      <c r="A99" s="43">
        <v>94</v>
      </c>
      <c r="B99" s="64" t="s">
        <v>306</v>
      </c>
      <c r="C99" s="65" t="s">
        <v>747</v>
      </c>
      <c r="D99" s="66">
        <v>4.3</v>
      </c>
      <c r="E99" s="66">
        <v>2.6599999999999997</v>
      </c>
      <c r="F99" s="63" t="s">
        <v>748</v>
      </c>
    </row>
    <row r="100" spans="1:6" s="49" customFormat="1" ht="24.75" customHeight="1">
      <c r="A100" s="22">
        <v>95</v>
      </c>
      <c r="B100" s="64" t="s">
        <v>306</v>
      </c>
      <c r="C100" s="65" t="s">
        <v>749</v>
      </c>
      <c r="D100" s="66">
        <v>40</v>
      </c>
      <c r="E100" s="66">
        <v>4.715499999999999</v>
      </c>
      <c r="F100" s="63" t="s">
        <v>750</v>
      </c>
    </row>
    <row r="101" spans="1:6" s="49" customFormat="1" ht="28.5">
      <c r="A101" s="43">
        <v>96</v>
      </c>
      <c r="B101" s="64" t="s">
        <v>306</v>
      </c>
      <c r="C101" s="67" t="s">
        <v>751</v>
      </c>
      <c r="D101" s="66">
        <v>3800</v>
      </c>
      <c r="E101" s="66">
        <v>550</v>
      </c>
      <c r="F101" s="63" t="s">
        <v>752</v>
      </c>
    </row>
    <row r="102" spans="1:6" s="49" customFormat="1" ht="24.75" customHeight="1">
      <c r="A102" s="22">
        <v>97</v>
      </c>
      <c r="B102" s="64" t="s">
        <v>306</v>
      </c>
      <c r="C102" s="65" t="s">
        <v>753</v>
      </c>
      <c r="D102" s="66">
        <v>1.2</v>
      </c>
      <c r="E102" s="66">
        <v>0.41999999999999993</v>
      </c>
      <c r="F102" s="63" t="s">
        <v>736</v>
      </c>
    </row>
    <row r="103" spans="1:6" s="49" customFormat="1" ht="24.75" customHeight="1">
      <c r="A103" s="43">
        <v>98</v>
      </c>
      <c r="B103" s="64" t="s">
        <v>306</v>
      </c>
      <c r="C103" s="65" t="s">
        <v>754</v>
      </c>
      <c r="D103" s="66">
        <v>561.56</v>
      </c>
      <c r="E103" s="66">
        <v>302.54269999999997</v>
      </c>
      <c r="F103" s="63" t="s">
        <v>297</v>
      </c>
    </row>
    <row r="104" spans="1:6" s="49" customFormat="1" ht="24.75" customHeight="1">
      <c r="A104" s="22">
        <v>99</v>
      </c>
      <c r="B104" s="64" t="s">
        <v>306</v>
      </c>
      <c r="C104" s="65" t="s">
        <v>755</v>
      </c>
      <c r="D104" s="66">
        <v>10.197</v>
      </c>
      <c r="E104" s="66">
        <v>5.560699999999999</v>
      </c>
      <c r="F104" s="63" t="s">
        <v>297</v>
      </c>
    </row>
    <row r="105" spans="1:6" s="49" customFormat="1" ht="24.75" customHeight="1">
      <c r="A105" s="43">
        <v>100</v>
      </c>
      <c r="B105" s="64" t="s">
        <v>306</v>
      </c>
      <c r="C105" s="65" t="s">
        <v>756</v>
      </c>
      <c r="D105" s="66">
        <v>39.34</v>
      </c>
      <c r="E105" s="66">
        <v>0.20966600000000568</v>
      </c>
      <c r="F105" s="63" t="s">
        <v>297</v>
      </c>
    </row>
    <row r="106" spans="1:6" s="49" customFormat="1" ht="24.75" customHeight="1">
      <c r="A106" s="22">
        <v>101</v>
      </c>
      <c r="B106" s="64" t="s">
        <v>306</v>
      </c>
      <c r="C106" s="65" t="s">
        <v>757</v>
      </c>
      <c r="D106" s="66">
        <v>450</v>
      </c>
      <c r="E106" s="66">
        <v>450</v>
      </c>
      <c r="F106" s="63" t="s">
        <v>748</v>
      </c>
    </row>
    <row r="107" spans="1:6" s="49" customFormat="1" ht="24.75" customHeight="1">
      <c r="A107" s="43">
        <v>102</v>
      </c>
      <c r="B107" s="64" t="s">
        <v>758</v>
      </c>
      <c r="C107" s="65" t="s">
        <v>685</v>
      </c>
      <c r="D107" s="66">
        <v>0.8</v>
      </c>
      <c r="E107" s="66">
        <v>0.20000000000000007</v>
      </c>
      <c r="F107" s="63" t="s">
        <v>686</v>
      </c>
    </row>
    <row r="108" spans="1:6" s="49" customFormat="1" ht="24.75" customHeight="1">
      <c r="A108" s="22">
        <v>103</v>
      </c>
      <c r="B108" s="64" t="s">
        <v>758</v>
      </c>
      <c r="C108" s="65" t="s">
        <v>759</v>
      </c>
      <c r="D108" s="66">
        <v>10</v>
      </c>
      <c r="E108" s="66">
        <v>0.006800000000000139</v>
      </c>
      <c r="F108" s="63" t="s">
        <v>666</v>
      </c>
    </row>
    <row r="109" spans="1:6" s="49" customFormat="1" ht="24.75" customHeight="1">
      <c r="A109" s="43">
        <v>104</v>
      </c>
      <c r="B109" s="64" t="s">
        <v>50</v>
      </c>
      <c r="C109" s="65" t="s">
        <v>760</v>
      </c>
      <c r="D109" s="66">
        <v>8.2</v>
      </c>
      <c r="E109" s="66">
        <v>0.37418199999999935</v>
      </c>
      <c r="F109" s="63" t="s">
        <v>761</v>
      </c>
    </row>
    <row r="110" spans="1:6" s="49" customFormat="1" ht="24.75" customHeight="1">
      <c r="A110" s="22">
        <v>105</v>
      </c>
      <c r="B110" s="64" t="s">
        <v>50</v>
      </c>
      <c r="C110" s="65" t="s">
        <v>762</v>
      </c>
      <c r="D110" s="66">
        <v>3</v>
      </c>
      <c r="E110" s="66">
        <v>2.6</v>
      </c>
      <c r="F110" s="63" t="s">
        <v>761</v>
      </c>
    </row>
    <row r="111" spans="1:6" s="49" customFormat="1" ht="24.75" customHeight="1">
      <c r="A111" s="43">
        <v>106</v>
      </c>
      <c r="B111" s="64" t="s">
        <v>50</v>
      </c>
      <c r="C111" s="65" t="s">
        <v>763</v>
      </c>
      <c r="D111" s="66">
        <v>30</v>
      </c>
      <c r="E111" s="66">
        <v>30</v>
      </c>
      <c r="F111" s="63" t="s">
        <v>764</v>
      </c>
    </row>
    <row r="112" spans="1:6" s="49" customFormat="1" ht="24.75" customHeight="1">
      <c r="A112" s="22">
        <v>107</v>
      </c>
      <c r="B112" s="64" t="s">
        <v>50</v>
      </c>
      <c r="C112" s="65" t="s">
        <v>765</v>
      </c>
      <c r="D112" s="66">
        <v>25</v>
      </c>
      <c r="E112" s="66">
        <v>4.041499999999999</v>
      </c>
      <c r="F112" s="63" t="s">
        <v>764</v>
      </c>
    </row>
    <row r="113" spans="1:6" s="49" customFormat="1" ht="24.75" customHeight="1">
      <c r="A113" s="43">
        <v>108</v>
      </c>
      <c r="B113" s="64" t="s">
        <v>50</v>
      </c>
      <c r="C113" s="65" t="s">
        <v>766</v>
      </c>
      <c r="D113" s="66">
        <v>20.88</v>
      </c>
      <c r="E113" s="66">
        <v>0.8119999999999976</v>
      </c>
      <c r="F113" s="63" t="s">
        <v>767</v>
      </c>
    </row>
    <row r="114" spans="1:6" s="49" customFormat="1" ht="24.75" customHeight="1">
      <c r="A114" s="22">
        <v>109</v>
      </c>
      <c r="B114" s="64" t="s">
        <v>50</v>
      </c>
      <c r="C114" s="65" t="s">
        <v>768</v>
      </c>
      <c r="D114" s="66">
        <v>36.68</v>
      </c>
      <c r="E114" s="66">
        <v>2.0467200000000005</v>
      </c>
      <c r="F114" s="63" t="s">
        <v>764</v>
      </c>
    </row>
    <row r="115" spans="1:6" s="49" customFormat="1" ht="24.75" customHeight="1">
      <c r="A115" s="43">
        <v>110</v>
      </c>
      <c r="B115" s="64" t="s">
        <v>50</v>
      </c>
      <c r="C115" s="65" t="s">
        <v>769</v>
      </c>
      <c r="D115" s="66">
        <v>15.63</v>
      </c>
      <c r="E115" s="66">
        <v>0.20694000000000123</v>
      </c>
      <c r="F115" s="63" t="s">
        <v>770</v>
      </c>
    </row>
    <row r="116" spans="1:6" s="49" customFormat="1" ht="24.75" customHeight="1">
      <c r="A116" s="22">
        <v>111</v>
      </c>
      <c r="B116" s="64" t="s">
        <v>50</v>
      </c>
      <c r="C116" s="65" t="s">
        <v>769</v>
      </c>
      <c r="D116" s="66">
        <v>10</v>
      </c>
      <c r="E116" s="66">
        <v>0.6934439999999995</v>
      </c>
      <c r="F116" s="63" t="s">
        <v>770</v>
      </c>
    </row>
    <row r="117" spans="1:6" s="49" customFormat="1" ht="24.75" customHeight="1">
      <c r="A117" s="43">
        <v>112</v>
      </c>
      <c r="B117" s="64" t="s">
        <v>50</v>
      </c>
      <c r="C117" s="65" t="s">
        <v>762</v>
      </c>
      <c r="D117" s="66">
        <v>0.98</v>
      </c>
      <c r="E117" s="66">
        <v>0.781328</v>
      </c>
      <c r="F117" s="63" t="s">
        <v>761</v>
      </c>
    </row>
    <row r="118" spans="1:6" s="49" customFormat="1" ht="24.75" customHeight="1">
      <c r="A118" s="22">
        <v>113</v>
      </c>
      <c r="B118" s="64" t="s">
        <v>50</v>
      </c>
      <c r="C118" s="65" t="s">
        <v>771</v>
      </c>
      <c r="D118" s="66">
        <v>9</v>
      </c>
      <c r="E118" s="66">
        <v>9</v>
      </c>
      <c r="F118" s="63" t="s">
        <v>772</v>
      </c>
    </row>
    <row r="119" spans="1:6" s="49" customFormat="1" ht="24.75" customHeight="1">
      <c r="A119" s="43">
        <v>114</v>
      </c>
      <c r="B119" s="64" t="s">
        <v>50</v>
      </c>
      <c r="C119" s="65" t="s">
        <v>771</v>
      </c>
      <c r="D119" s="66">
        <v>3.81</v>
      </c>
      <c r="E119" s="66">
        <v>0.32699999999999996</v>
      </c>
      <c r="F119" s="63" t="s">
        <v>772</v>
      </c>
    </row>
    <row r="120" spans="1:6" s="49" customFormat="1" ht="24.75" customHeight="1">
      <c r="A120" s="22">
        <v>115</v>
      </c>
      <c r="B120" s="64" t="s">
        <v>317</v>
      </c>
      <c r="C120" s="65" t="s">
        <v>773</v>
      </c>
      <c r="D120" s="66">
        <v>115.11</v>
      </c>
      <c r="E120" s="66">
        <v>1.3781099999999924</v>
      </c>
      <c r="F120" s="63" t="s">
        <v>774</v>
      </c>
    </row>
    <row r="121" spans="1:6" s="49" customFormat="1" ht="24.75" customHeight="1">
      <c r="A121" s="43">
        <v>116</v>
      </c>
      <c r="B121" s="64" t="s">
        <v>317</v>
      </c>
      <c r="C121" s="65" t="s">
        <v>775</v>
      </c>
      <c r="D121" s="66">
        <v>6.8</v>
      </c>
      <c r="E121" s="66">
        <v>0.024389999999999468</v>
      </c>
      <c r="F121" s="63" t="s">
        <v>776</v>
      </c>
    </row>
    <row r="122" spans="1:6" s="49" customFormat="1" ht="24.75" customHeight="1">
      <c r="A122" s="22">
        <v>117</v>
      </c>
      <c r="B122" s="64" t="s">
        <v>53</v>
      </c>
      <c r="C122" s="65" t="s">
        <v>777</v>
      </c>
      <c r="D122" s="66">
        <v>0.4</v>
      </c>
      <c r="E122" s="66">
        <v>0.4</v>
      </c>
      <c r="F122" s="63" t="s">
        <v>778</v>
      </c>
    </row>
    <row r="123" spans="1:6" s="49" customFormat="1" ht="24.75" customHeight="1">
      <c r="A123" s="43">
        <v>118</v>
      </c>
      <c r="B123" s="64" t="s">
        <v>53</v>
      </c>
      <c r="C123" s="65" t="s">
        <v>779</v>
      </c>
      <c r="D123" s="66">
        <v>0.5</v>
      </c>
      <c r="E123" s="66">
        <v>0.5</v>
      </c>
      <c r="F123" s="63" t="s">
        <v>780</v>
      </c>
    </row>
    <row r="124" spans="1:6" s="49" customFormat="1" ht="24.75" customHeight="1">
      <c r="A124" s="22">
        <v>119</v>
      </c>
      <c r="B124" s="64" t="s">
        <v>53</v>
      </c>
      <c r="C124" s="65" t="s">
        <v>779</v>
      </c>
      <c r="D124" s="66">
        <v>0.4</v>
      </c>
      <c r="E124" s="66">
        <v>0.4</v>
      </c>
      <c r="F124" s="63" t="s">
        <v>780</v>
      </c>
    </row>
    <row r="125" spans="1:6" s="49" customFormat="1" ht="24.75" customHeight="1">
      <c r="A125" s="43">
        <v>120</v>
      </c>
      <c r="B125" s="64" t="s">
        <v>53</v>
      </c>
      <c r="C125" s="65" t="s">
        <v>779</v>
      </c>
      <c r="D125" s="66">
        <v>0.1</v>
      </c>
      <c r="E125" s="66">
        <v>0.1</v>
      </c>
      <c r="F125" s="63" t="s">
        <v>780</v>
      </c>
    </row>
    <row r="126" spans="1:6" s="49" customFormat="1" ht="24.75" customHeight="1">
      <c r="A126" s="22">
        <v>121</v>
      </c>
      <c r="B126" s="64" t="s">
        <v>53</v>
      </c>
      <c r="C126" s="65" t="s">
        <v>781</v>
      </c>
      <c r="D126" s="66">
        <v>0.5</v>
      </c>
      <c r="E126" s="66">
        <v>0.5</v>
      </c>
      <c r="F126" s="63" t="s">
        <v>782</v>
      </c>
    </row>
    <row r="127" spans="1:6" s="49" customFormat="1" ht="24.75" customHeight="1">
      <c r="A127" s="43">
        <v>122</v>
      </c>
      <c r="B127" s="64" t="s">
        <v>53</v>
      </c>
      <c r="C127" s="65" t="s">
        <v>783</v>
      </c>
      <c r="D127" s="66">
        <v>8.62</v>
      </c>
      <c r="E127" s="66">
        <v>8.62</v>
      </c>
      <c r="F127" s="63" t="s">
        <v>354</v>
      </c>
    </row>
    <row r="128" spans="1:6" s="49" customFormat="1" ht="24.75" customHeight="1">
      <c r="A128" s="22">
        <v>123</v>
      </c>
      <c r="B128" s="64" t="s">
        <v>53</v>
      </c>
      <c r="C128" s="65" t="s">
        <v>784</v>
      </c>
      <c r="D128" s="66">
        <v>53.26</v>
      </c>
      <c r="E128" s="66">
        <v>0.6978999999999971</v>
      </c>
      <c r="F128" s="63" t="s">
        <v>785</v>
      </c>
    </row>
    <row r="129" spans="1:6" s="49" customFormat="1" ht="24.75" customHeight="1">
      <c r="A129" s="43">
        <v>124</v>
      </c>
      <c r="B129" s="64" t="s">
        <v>53</v>
      </c>
      <c r="C129" s="65" t="s">
        <v>786</v>
      </c>
      <c r="D129" s="66">
        <v>155.85</v>
      </c>
      <c r="E129" s="66">
        <v>5.4879999999999995</v>
      </c>
      <c r="F129" s="63" t="s">
        <v>782</v>
      </c>
    </row>
    <row r="130" spans="1:6" s="49" customFormat="1" ht="24.75" customHeight="1">
      <c r="A130" s="22">
        <v>125</v>
      </c>
      <c r="B130" s="64" t="s">
        <v>53</v>
      </c>
      <c r="C130" s="65" t="s">
        <v>787</v>
      </c>
      <c r="D130" s="66">
        <v>26.161629</v>
      </c>
      <c r="E130" s="66">
        <v>8.661629000000001</v>
      </c>
      <c r="F130" s="63" t="s">
        <v>686</v>
      </c>
    </row>
    <row r="131" spans="1:6" s="49" customFormat="1" ht="24.75" customHeight="1">
      <c r="A131" s="43">
        <v>126</v>
      </c>
      <c r="B131" s="64" t="s">
        <v>53</v>
      </c>
      <c r="C131" s="65" t="s">
        <v>788</v>
      </c>
      <c r="D131" s="66">
        <v>0.5</v>
      </c>
      <c r="E131" s="66">
        <v>0.36</v>
      </c>
      <c r="F131" s="63" t="s">
        <v>686</v>
      </c>
    </row>
    <row r="132" spans="1:6" s="49" customFormat="1" ht="24.75" customHeight="1">
      <c r="A132" s="22">
        <v>127</v>
      </c>
      <c r="B132" s="64" t="s">
        <v>53</v>
      </c>
      <c r="C132" s="65" t="s">
        <v>789</v>
      </c>
      <c r="D132" s="66">
        <v>4</v>
      </c>
      <c r="E132" s="66">
        <v>0.0005299999999999194</v>
      </c>
      <c r="F132" s="63" t="s">
        <v>62</v>
      </c>
    </row>
    <row r="133" spans="1:6" s="49" customFormat="1" ht="24.75" customHeight="1">
      <c r="A133" s="43">
        <v>128</v>
      </c>
      <c r="B133" s="64" t="s">
        <v>53</v>
      </c>
      <c r="C133" s="65" t="s">
        <v>790</v>
      </c>
      <c r="D133" s="66">
        <v>2</v>
      </c>
      <c r="E133" s="66">
        <v>0.026699999999999946</v>
      </c>
      <c r="F133" s="63" t="s">
        <v>782</v>
      </c>
    </row>
    <row r="134" spans="1:6" s="49" customFormat="1" ht="24.75" customHeight="1">
      <c r="A134" s="22">
        <v>129</v>
      </c>
      <c r="B134" s="64" t="s">
        <v>67</v>
      </c>
      <c r="C134" s="65" t="s">
        <v>791</v>
      </c>
      <c r="D134" s="66">
        <v>51.12</v>
      </c>
      <c r="E134" s="66">
        <v>51.12</v>
      </c>
      <c r="F134" s="63" t="s">
        <v>792</v>
      </c>
    </row>
    <row r="135" spans="1:6" s="49" customFormat="1" ht="24.75" customHeight="1">
      <c r="A135" s="43">
        <v>130</v>
      </c>
      <c r="B135" s="64" t="s">
        <v>67</v>
      </c>
      <c r="C135" s="65" t="s">
        <v>791</v>
      </c>
      <c r="D135" s="66">
        <v>148.88</v>
      </c>
      <c r="E135" s="66">
        <v>148.88</v>
      </c>
      <c r="F135" s="63" t="s">
        <v>793</v>
      </c>
    </row>
    <row r="136" spans="1:6" s="49" customFormat="1" ht="24.75" customHeight="1">
      <c r="A136" s="22">
        <v>131</v>
      </c>
      <c r="B136" s="64" t="s">
        <v>67</v>
      </c>
      <c r="C136" s="65" t="s">
        <v>794</v>
      </c>
      <c r="D136" s="66">
        <v>5</v>
      </c>
      <c r="E136" s="66">
        <v>5</v>
      </c>
      <c r="F136" s="63" t="s">
        <v>387</v>
      </c>
    </row>
    <row r="137" spans="1:6" s="49" customFormat="1" ht="28.5">
      <c r="A137" s="43">
        <v>132</v>
      </c>
      <c r="B137" s="64" t="s">
        <v>67</v>
      </c>
      <c r="C137" s="67" t="s">
        <v>795</v>
      </c>
      <c r="D137" s="66">
        <v>78.89</v>
      </c>
      <c r="E137" s="66">
        <v>11.271572000000006</v>
      </c>
      <c r="F137" s="63" t="s">
        <v>793</v>
      </c>
    </row>
    <row r="138" spans="1:6" s="49" customFormat="1" ht="24.75" customHeight="1">
      <c r="A138" s="22">
        <v>133</v>
      </c>
      <c r="B138" s="64" t="s">
        <v>67</v>
      </c>
      <c r="C138" s="65" t="s">
        <v>796</v>
      </c>
      <c r="D138" s="66">
        <v>3.25</v>
      </c>
      <c r="E138" s="66">
        <v>0.009799999999999809</v>
      </c>
      <c r="F138" s="63" t="s">
        <v>793</v>
      </c>
    </row>
    <row r="139" spans="1:6" s="49" customFormat="1" ht="28.5">
      <c r="A139" s="43">
        <v>134</v>
      </c>
      <c r="B139" s="64" t="s">
        <v>67</v>
      </c>
      <c r="C139" s="67" t="s">
        <v>797</v>
      </c>
      <c r="D139" s="66">
        <v>770.96</v>
      </c>
      <c r="E139" s="66">
        <v>387.73390000000006</v>
      </c>
      <c r="F139" s="63" t="s">
        <v>793</v>
      </c>
    </row>
    <row r="140" spans="1:6" s="49" customFormat="1" ht="24.75" customHeight="1">
      <c r="A140" s="22">
        <v>135</v>
      </c>
      <c r="B140" s="64" t="s">
        <v>67</v>
      </c>
      <c r="C140" s="65" t="s">
        <v>798</v>
      </c>
      <c r="D140" s="66">
        <v>39.56</v>
      </c>
      <c r="E140" s="66">
        <v>3.3055280000000025</v>
      </c>
      <c r="F140" s="63" t="s">
        <v>69</v>
      </c>
    </row>
    <row r="141" spans="1:6" s="49" customFormat="1" ht="24.75" customHeight="1">
      <c r="A141" s="43">
        <v>136</v>
      </c>
      <c r="B141" s="64" t="s">
        <v>75</v>
      </c>
      <c r="C141" s="65" t="s">
        <v>799</v>
      </c>
      <c r="D141" s="66">
        <v>5</v>
      </c>
      <c r="E141" s="66">
        <v>4.712</v>
      </c>
      <c r="F141" s="63" t="s">
        <v>800</v>
      </c>
    </row>
    <row r="142" spans="1:6" s="49" customFormat="1" ht="24.75" customHeight="1">
      <c r="A142" s="22">
        <v>137</v>
      </c>
      <c r="B142" s="64" t="s">
        <v>75</v>
      </c>
      <c r="C142" s="65" t="s">
        <v>801</v>
      </c>
      <c r="D142" s="66">
        <v>74.53</v>
      </c>
      <c r="E142" s="66">
        <v>27.164016000000004</v>
      </c>
      <c r="F142" s="63" t="s">
        <v>802</v>
      </c>
    </row>
    <row r="143" spans="1:6" s="49" customFormat="1" ht="24.75" customHeight="1">
      <c r="A143" s="43">
        <v>138</v>
      </c>
      <c r="B143" s="64" t="s">
        <v>75</v>
      </c>
      <c r="C143" s="65" t="s">
        <v>803</v>
      </c>
      <c r="D143" s="66">
        <v>33.51</v>
      </c>
      <c r="E143" s="66">
        <v>3.0905439999999977</v>
      </c>
      <c r="F143" s="63" t="s">
        <v>802</v>
      </c>
    </row>
    <row r="144" spans="1:6" s="49" customFormat="1" ht="24.75" customHeight="1">
      <c r="A144" s="22">
        <v>139</v>
      </c>
      <c r="B144" s="64" t="s">
        <v>75</v>
      </c>
      <c r="C144" s="65" t="s">
        <v>804</v>
      </c>
      <c r="D144" s="66">
        <v>37.487558</v>
      </c>
      <c r="E144" s="66">
        <v>37.487558</v>
      </c>
      <c r="F144" s="63" t="s">
        <v>588</v>
      </c>
    </row>
    <row r="145" spans="1:6" s="49" customFormat="1" ht="24.75" customHeight="1">
      <c r="A145" s="43">
        <v>140</v>
      </c>
      <c r="B145" s="64" t="s">
        <v>805</v>
      </c>
      <c r="C145" s="65" t="s">
        <v>806</v>
      </c>
      <c r="D145" s="66">
        <v>275.31</v>
      </c>
      <c r="E145" s="66">
        <v>38.69915800000001</v>
      </c>
      <c r="F145" s="63" t="s">
        <v>802</v>
      </c>
    </row>
    <row r="146" spans="1:6" s="49" customFormat="1" ht="24.75" customHeight="1">
      <c r="A146" s="22">
        <v>141</v>
      </c>
      <c r="B146" s="64" t="s">
        <v>805</v>
      </c>
      <c r="C146" s="65" t="s">
        <v>807</v>
      </c>
      <c r="D146" s="66">
        <v>7.4</v>
      </c>
      <c r="E146" s="66">
        <v>7.4</v>
      </c>
      <c r="F146" s="63" t="s">
        <v>808</v>
      </c>
    </row>
    <row r="147" spans="1:6" s="49" customFormat="1" ht="24.75" customHeight="1">
      <c r="A147" s="43">
        <v>142</v>
      </c>
      <c r="B147" s="64" t="s">
        <v>805</v>
      </c>
      <c r="C147" s="65" t="s">
        <v>809</v>
      </c>
      <c r="D147" s="66">
        <v>1.6</v>
      </c>
      <c r="E147" s="66">
        <v>1.014428</v>
      </c>
      <c r="F147" s="63" t="s">
        <v>808</v>
      </c>
    </row>
    <row r="148" spans="1:6" s="49" customFormat="1" ht="24.75" customHeight="1">
      <c r="A148" s="22">
        <v>143</v>
      </c>
      <c r="B148" s="64" t="s">
        <v>78</v>
      </c>
      <c r="C148" s="65" t="s">
        <v>810</v>
      </c>
      <c r="D148" s="66">
        <v>67.34</v>
      </c>
      <c r="E148" s="66">
        <v>1.25</v>
      </c>
      <c r="F148" s="63" t="s">
        <v>811</v>
      </c>
    </row>
    <row r="149" spans="1:6" s="49" customFormat="1" ht="24.75" customHeight="1">
      <c r="A149" s="43">
        <v>144</v>
      </c>
      <c r="B149" s="64" t="s">
        <v>78</v>
      </c>
      <c r="C149" s="65" t="s">
        <v>812</v>
      </c>
      <c r="D149" s="66">
        <v>50.88</v>
      </c>
      <c r="E149" s="66">
        <v>0.720000000000006</v>
      </c>
      <c r="F149" s="63" t="s">
        <v>811</v>
      </c>
    </row>
    <row r="150" spans="1:6" s="49" customFormat="1" ht="24.75" customHeight="1">
      <c r="A150" s="22">
        <v>145</v>
      </c>
      <c r="B150" s="64" t="s">
        <v>78</v>
      </c>
      <c r="C150" s="65" t="s">
        <v>813</v>
      </c>
      <c r="D150" s="66">
        <v>1.2</v>
      </c>
      <c r="E150" s="66">
        <v>0.09999999999999987</v>
      </c>
      <c r="F150" s="63" t="s">
        <v>686</v>
      </c>
    </row>
    <row r="151" spans="1:6" s="49" customFormat="1" ht="24.75" customHeight="1">
      <c r="A151" s="43">
        <v>146</v>
      </c>
      <c r="B151" s="64" t="s">
        <v>84</v>
      </c>
      <c r="C151" s="65" t="s">
        <v>814</v>
      </c>
      <c r="D151" s="66">
        <v>23.45</v>
      </c>
      <c r="E151" s="66">
        <v>2.1748399999999997</v>
      </c>
      <c r="F151" s="63" t="s">
        <v>815</v>
      </c>
    </row>
    <row r="152" spans="1:6" s="49" customFormat="1" ht="24.75" customHeight="1">
      <c r="A152" s="22">
        <v>147</v>
      </c>
      <c r="B152" s="64" t="s">
        <v>84</v>
      </c>
      <c r="C152" s="65" t="s">
        <v>816</v>
      </c>
      <c r="D152" s="66">
        <v>10</v>
      </c>
      <c r="E152" s="66">
        <v>0.00414999999999921</v>
      </c>
      <c r="F152" s="63" t="s">
        <v>86</v>
      </c>
    </row>
    <row r="153" spans="1:6" s="49" customFormat="1" ht="24.75" customHeight="1">
      <c r="A153" s="43">
        <v>148</v>
      </c>
      <c r="B153" s="64" t="s">
        <v>88</v>
      </c>
      <c r="C153" s="65" t="s">
        <v>817</v>
      </c>
      <c r="D153" s="66">
        <v>30</v>
      </c>
      <c r="E153" s="66">
        <v>30</v>
      </c>
      <c r="F153" s="63" t="s">
        <v>90</v>
      </c>
    </row>
    <row r="154" spans="1:6" s="49" customFormat="1" ht="24.75" customHeight="1">
      <c r="A154" s="22">
        <v>149</v>
      </c>
      <c r="B154" s="64" t="s">
        <v>88</v>
      </c>
      <c r="C154" s="65" t="s">
        <v>818</v>
      </c>
      <c r="D154" s="66">
        <v>10</v>
      </c>
      <c r="E154" s="66">
        <v>0.1456110000000006</v>
      </c>
      <c r="F154" s="63" t="s">
        <v>90</v>
      </c>
    </row>
    <row r="155" spans="1:6" s="49" customFormat="1" ht="28.5">
      <c r="A155" s="43">
        <v>150</v>
      </c>
      <c r="B155" s="64" t="s">
        <v>91</v>
      </c>
      <c r="C155" s="67" t="s">
        <v>819</v>
      </c>
      <c r="D155" s="66">
        <v>1600</v>
      </c>
      <c r="E155" s="66">
        <v>1600</v>
      </c>
      <c r="F155" s="63" t="s">
        <v>820</v>
      </c>
    </row>
    <row r="156" spans="1:6" s="49" customFormat="1" ht="24.75" customHeight="1">
      <c r="A156" s="22">
        <v>151</v>
      </c>
      <c r="B156" s="64" t="s">
        <v>91</v>
      </c>
      <c r="C156" s="65" t="s">
        <v>821</v>
      </c>
      <c r="D156" s="66">
        <v>11.7627</v>
      </c>
      <c r="E156" s="66">
        <v>1.8137500000000006</v>
      </c>
      <c r="F156" s="63" t="s">
        <v>822</v>
      </c>
    </row>
    <row r="157" spans="1:6" s="49" customFormat="1" ht="24.75" customHeight="1">
      <c r="A157" s="43">
        <v>152</v>
      </c>
      <c r="B157" s="64" t="s">
        <v>91</v>
      </c>
      <c r="C157" s="65" t="s">
        <v>823</v>
      </c>
      <c r="D157" s="66">
        <v>16</v>
      </c>
      <c r="E157" s="66">
        <v>16</v>
      </c>
      <c r="F157" s="63" t="s">
        <v>822</v>
      </c>
    </row>
    <row r="158" spans="1:6" s="49" customFormat="1" ht="24.75" customHeight="1">
      <c r="A158" s="22">
        <v>153</v>
      </c>
      <c r="B158" s="64" t="s">
        <v>91</v>
      </c>
      <c r="C158" s="65" t="s">
        <v>823</v>
      </c>
      <c r="D158" s="66">
        <v>5</v>
      </c>
      <c r="E158" s="66">
        <v>5</v>
      </c>
      <c r="F158" s="63" t="s">
        <v>822</v>
      </c>
    </row>
    <row r="159" spans="1:6" s="49" customFormat="1" ht="24.75" customHeight="1">
      <c r="A159" s="43">
        <v>154</v>
      </c>
      <c r="B159" s="64" t="s">
        <v>91</v>
      </c>
      <c r="C159" s="65" t="s">
        <v>824</v>
      </c>
      <c r="D159" s="66">
        <v>10</v>
      </c>
      <c r="E159" s="66">
        <v>10</v>
      </c>
      <c r="F159" s="63" t="s">
        <v>825</v>
      </c>
    </row>
    <row r="160" spans="1:6" s="49" customFormat="1" ht="24.75" customHeight="1">
      <c r="A160" s="22">
        <v>155</v>
      </c>
      <c r="B160" s="64" t="s">
        <v>91</v>
      </c>
      <c r="C160" s="65" t="s">
        <v>826</v>
      </c>
      <c r="D160" s="66">
        <v>25.5</v>
      </c>
      <c r="E160" s="66">
        <v>25.5</v>
      </c>
      <c r="F160" s="63" t="s">
        <v>825</v>
      </c>
    </row>
    <row r="161" spans="1:6" s="49" customFormat="1" ht="24.75" customHeight="1">
      <c r="A161" s="43">
        <v>156</v>
      </c>
      <c r="B161" s="64" t="s">
        <v>91</v>
      </c>
      <c r="C161" s="65" t="s">
        <v>824</v>
      </c>
      <c r="D161" s="66">
        <v>5</v>
      </c>
      <c r="E161" s="66">
        <v>5</v>
      </c>
      <c r="F161" s="63" t="s">
        <v>825</v>
      </c>
    </row>
    <row r="162" spans="1:6" s="49" customFormat="1" ht="24.75" customHeight="1">
      <c r="A162" s="22">
        <v>157</v>
      </c>
      <c r="B162" s="64" t="s">
        <v>91</v>
      </c>
      <c r="C162" s="65" t="s">
        <v>826</v>
      </c>
      <c r="D162" s="66">
        <v>22.5</v>
      </c>
      <c r="E162" s="66">
        <v>22.5</v>
      </c>
      <c r="F162" s="63" t="s">
        <v>825</v>
      </c>
    </row>
    <row r="163" spans="1:6" s="49" customFormat="1" ht="24.75" customHeight="1">
      <c r="A163" s="43">
        <v>158</v>
      </c>
      <c r="B163" s="64" t="s">
        <v>91</v>
      </c>
      <c r="C163" s="65" t="s">
        <v>827</v>
      </c>
      <c r="D163" s="66">
        <v>61.604</v>
      </c>
      <c r="E163" s="66">
        <v>61.604</v>
      </c>
      <c r="F163" s="63" t="s">
        <v>105</v>
      </c>
    </row>
    <row r="164" spans="1:6" s="49" customFormat="1" ht="24.75" customHeight="1">
      <c r="A164" s="22">
        <v>159</v>
      </c>
      <c r="B164" s="64" t="s">
        <v>91</v>
      </c>
      <c r="C164" s="65" t="s">
        <v>827</v>
      </c>
      <c r="D164" s="66">
        <v>34.626</v>
      </c>
      <c r="E164" s="66">
        <v>34.626</v>
      </c>
      <c r="F164" s="63" t="s">
        <v>105</v>
      </c>
    </row>
    <row r="165" spans="1:6" s="49" customFormat="1" ht="24.75" customHeight="1">
      <c r="A165" s="43">
        <v>160</v>
      </c>
      <c r="B165" s="64" t="s">
        <v>91</v>
      </c>
      <c r="C165" s="65" t="s">
        <v>828</v>
      </c>
      <c r="D165" s="66">
        <v>13</v>
      </c>
      <c r="E165" s="66">
        <v>13</v>
      </c>
      <c r="F165" s="63" t="s">
        <v>95</v>
      </c>
    </row>
    <row r="166" spans="1:6" s="49" customFormat="1" ht="24.75" customHeight="1">
      <c r="A166" s="22">
        <v>161</v>
      </c>
      <c r="B166" s="64" t="s">
        <v>91</v>
      </c>
      <c r="C166" s="65" t="s">
        <v>828</v>
      </c>
      <c r="D166" s="66">
        <v>37.09</v>
      </c>
      <c r="E166" s="66">
        <v>37.09</v>
      </c>
      <c r="F166" s="63" t="s">
        <v>95</v>
      </c>
    </row>
    <row r="167" spans="1:6" s="49" customFormat="1" ht="24.75" customHeight="1">
      <c r="A167" s="43">
        <v>162</v>
      </c>
      <c r="B167" s="64" t="s">
        <v>91</v>
      </c>
      <c r="C167" s="65" t="s">
        <v>829</v>
      </c>
      <c r="D167" s="66">
        <v>200</v>
      </c>
      <c r="E167" s="66">
        <v>200</v>
      </c>
      <c r="F167" s="63" t="s">
        <v>97</v>
      </c>
    </row>
    <row r="168" spans="1:6" s="49" customFormat="1" ht="24.75" customHeight="1">
      <c r="A168" s="22">
        <v>163</v>
      </c>
      <c r="B168" s="64" t="s">
        <v>91</v>
      </c>
      <c r="C168" s="65" t="s">
        <v>830</v>
      </c>
      <c r="D168" s="66">
        <v>14</v>
      </c>
      <c r="E168" s="66">
        <v>8.554</v>
      </c>
      <c r="F168" s="63" t="s">
        <v>831</v>
      </c>
    </row>
    <row r="169" spans="1:6" s="49" customFormat="1" ht="24.75" customHeight="1">
      <c r="A169" s="43">
        <v>164</v>
      </c>
      <c r="B169" s="64" t="s">
        <v>91</v>
      </c>
      <c r="C169" s="65" t="s">
        <v>830</v>
      </c>
      <c r="D169" s="66">
        <v>4.9</v>
      </c>
      <c r="E169" s="66">
        <v>2.1700000000000004</v>
      </c>
      <c r="F169" s="63" t="s">
        <v>831</v>
      </c>
    </row>
    <row r="170" spans="1:6" s="49" customFormat="1" ht="24.75" customHeight="1">
      <c r="A170" s="22">
        <v>165</v>
      </c>
      <c r="B170" s="64" t="s">
        <v>91</v>
      </c>
      <c r="C170" s="65" t="s">
        <v>832</v>
      </c>
      <c r="D170" s="66">
        <v>7</v>
      </c>
      <c r="E170" s="66">
        <v>7</v>
      </c>
      <c r="F170" s="63" t="s">
        <v>831</v>
      </c>
    </row>
    <row r="171" spans="1:6" s="49" customFormat="1" ht="24.75" customHeight="1">
      <c r="A171" s="43">
        <v>166</v>
      </c>
      <c r="B171" s="64" t="s">
        <v>91</v>
      </c>
      <c r="C171" s="65" t="s">
        <v>830</v>
      </c>
      <c r="D171" s="66">
        <v>83</v>
      </c>
      <c r="E171" s="66">
        <v>46.492</v>
      </c>
      <c r="F171" s="63" t="s">
        <v>831</v>
      </c>
    </row>
    <row r="172" spans="1:6" s="49" customFormat="1" ht="24.75" customHeight="1">
      <c r="A172" s="22">
        <v>167</v>
      </c>
      <c r="B172" s="64" t="s">
        <v>91</v>
      </c>
      <c r="C172" s="65" t="s">
        <v>832</v>
      </c>
      <c r="D172" s="66">
        <v>51</v>
      </c>
      <c r="E172" s="66">
        <v>51</v>
      </c>
      <c r="F172" s="63" t="s">
        <v>831</v>
      </c>
    </row>
    <row r="173" spans="1:6" s="49" customFormat="1" ht="24.75" customHeight="1">
      <c r="A173" s="43">
        <v>168</v>
      </c>
      <c r="B173" s="64" t="s">
        <v>91</v>
      </c>
      <c r="C173" s="65" t="s">
        <v>830</v>
      </c>
      <c r="D173" s="66">
        <v>0.1915</v>
      </c>
      <c r="E173" s="66">
        <v>0.1915</v>
      </c>
      <c r="F173" s="63" t="s">
        <v>831</v>
      </c>
    </row>
    <row r="174" spans="1:6" s="49" customFormat="1" ht="24.75" customHeight="1">
      <c r="A174" s="22">
        <v>169</v>
      </c>
      <c r="B174" s="64" t="s">
        <v>91</v>
      </c>
      <c r="C174" s="65" t="s">
        <v>830</v>
      </c>
      <c r="D174" s="66">
        <v>19.1</v>
      </c>
      <c r="E174" s="66">
        <v>7.446920000000002</v>
      </c>
      <c r="F174" s="63" t="s">
        <v>831</v>
      </c>
    </row>
    <row r="175" spans="1:6" s="49" customFormat="1" ht="24.75" customHeight="1">
      <c r="A175" s="43">
        <v>170</v>
      </c>
      <c r="B175" s="64" t="s">
        <v>91</v>
      </c>
      <c r="C175" s="65" t="s">
        <v>832</v>
      </c>
      <c r="D175" s="66">
        <v>17.0792</v>
      </c>
      <c r="E175" s="66">
        <v>17.0792</v>
      </c>
      <c r="F175" s="63" t="s">
        <v>831</v>
      </c>
    </row>
    <row r="176" spans="1:6" s="49" customFormat="1" ht="24.75" customHeight="1">
      <c r="A176" s="22">
        <v>171</v>
      </c>
      <c r="B176" s="64" t="s">
        <v>91</v>
      </c>
      <c r="C176" s="65" t="s">
        <v>833</v>
      </c>
      <c r="D176" s="66">
        <v>0.8</v>
      </c>
      <c r="E176" s="66">
        <v>0.8</v>
      </c>
      <c r="F176" s="63" t="s">
        <v>834</v>
      </c>
    </row>
    <row r="177" spans="1:6" s="49" customFormat="1" ht="24.75" customHeight="1">
      <c r="A177" s="43">
        <v>172</v>
      </c>
      <c r="B177" s="64" t="s">
        <v>91</v>
      </c>
      <c r="C177" s="65" t="s">
        <v>835</v>
      </c>
      <c r="D177" s="66">
        <v>40.7</v>
      </c>
      <c r="E177" s="66">
        <v>40.7</v>
      </c>
      <c r="F177" s="63" t="s">
        <v>834</v>
      </c>
    </row>
    <row r="178" spans="1:6" s="49" customFormat="1" ht="24.75" customHeight="1">
      <c r="A178" s="22">
        <v>173</v>
      </c>
      <c r="B178" s="64" t="s">
        <v>91</v>
      </c>
      <c r="C178" s="65" t="s">
        <v>833</v>
      </c>
      <c r="D178" s="66">
        <v>31.73</v>
      </c>
      <c r="E178" s="66">
        <v>11.73</v>
      </c>
      <c r="F178" s="63" t="s">
        <v>834</v>
      </c>
    </row>
    <row r="179" spans="1:6" s="49" customFormat="1" ht="24.75" customHeight="1">
      <c r="A179" s="43">
        <v>174</v>
      </c>
      <c r="B179" s="64" t="s">
        <v>91</v>
      </c>
      <c r="C179" s="65" t="s">
        <v>833</v>
      </c>
      <c r="D179" s="66">
        <v>1</v>
      </c>
      <c r="E179" s="66">
        <v>1</v>
      </c>
      <c r="F179" s="63" t="s">
        <v>834</v>
      </c>
    </row>
    <row r="180" spans="1:6" s="49" customFormat="1" ht="24.75" customHeight="1">
      <c r="A180" s="22">
        <v>175</v>
      </c>
      <c r="B180" s="64" t="s">
        <v>91</v>
      </c>
      <c r="C180" s="65" t="s">
        <v>833</v>
      </c>
      <c r="D180" s="66">
        <v>6.47</v>
      </c>
      <c r="E180" s="66">
        <v>6.47</v>
      </c>
      <c r="F180" s="63" t="s">
        <v>834</v>
      </c>
    </row>
    <row r="181" spans="1:6" s="49" customFormat="1" ht="24.75" customHeight="1">
      <c r="A181" s="43">
        <v>176</v>
      </c>
      <c r="B181" s="64" t="s">
        <v>91</v>
      </c>
      <c r="C181" s="65" t="s">
        <v>836</v>
      </c>
      <c r="D181" s="66">
        <v>1</v>
      </c>
      <c r="E181" s="66">
        <v>1</v>
      </c>
      <c r="F181" s="63" t="s">
        <v>834</v>
      </c>
    </row>
    <row r="182" spans="1:6" s="49" customFormat="1" ht="24.75" customHeight="1">
      <c r="A182" s="22">
        <v>177</v>
      </c>
      <c r="B182" s="64" t="s">
        <v>91</v>
      </c>
      <c r="C182" s="65" t="s">
        <v>837</v>
      </c>
      <c r="D182" s="66">
        <v>13</v>
      </c>
      <c r="E182" s="66">
        <v>7.35625</v>
      </c>
      <c r="F182" s="63" t="s">
        <v>93</v>
      </c>
    </row>
    <row r="183" spans="1:6" s="49" customFormat="1" ht="24.75" customHeight="1">
      <c r="A183" s="43">
        <v>178</v>
      </c>
      <c r="B183" s="64" t="s">
        <v>91</v>
      </c>
      <c r="C183" s="65" t="s">
        <v>838</v>
      </c>
      <c r="D183" s="66">
        <v>15.99</v>
      </c>
      <c r="E183" s="66">
        <v>1.2240000000000002</v>
      </c>
      <c r="F183" s="63" t="s">
        <v>93</v>
      </c>
    </row>
    <row r="184" spans="1:6" s="49" customFormat="1" ht="24.75" customHeight="1">
      <c r="A184" s="22">
        <v>179</v>
      </c>
      <c r="B184" s="64" t="s">
        <v>91</v>
      </c>
      <c r="C184" s="65" t="s">
        <v>839</v>
      </c>
      <c r="D184" s="66">
        <v>15.624</v>
      </c>
      <c r="E184" s="66">
        <v>1.152000000000001</v>
      </c>
      <c r="F184" s="63" t="s">
        <v>93</v>
      </c>
    </row>
    <row r="185" spans="1:6" s="49" customFormat="1" ht="24.75" customHeight="1">
      <c r="A185" s="43">
        <v>180</v>
      </c>
      <c r="B185" s="64" t="s">
        <v>91</v>
      </c>
      <c r="C185" s="65" t="s">
        <v>840</v>
      </c>
      <c r="D185" s="66">
        <v>9.366</v>
      </c>
      <c r="E185" s="66">
        <v>0.8219999999999992</v>
      </c>
      <c r="F185" s="63" t="s">
        <v>93</v>
      </c>
    </row>
    <row r="186" spans="1:6" s="49" customFormat="1" ht="24.75" customHeight="1">
      <c r="A186" s="22">
        <v>181</v>
      </c>
      <c r="B186" s="64" t="s">
        <v>91</v>
      </c>
      <c r="C186" s="65" t="s">
        <v>841</v>
      </c>
      <c r="D186" s="66">
        <v>10.44</v>
      </c>
      <c r="E186" s="66">
        <v>0.7679999999999989</v>
      </c>
      <c r="F186" s="63" t="s">
        <v>93</v>
      </c>
    </row>
    <row r="187" spans="1:6" s="49" customFormat="1" ht="28.5">
      <c r="A187" s="43">
        <v>182</v>
      </c>
      <c r="B187" s="64" t="s">
        <v>91</v>
      </c>
      <c r="C187" s="67" t="s">
        <v>842</v>
      </c>
      <c r="D187" s="66">
        <v>6800</v>
      </c>
      <c r="E187" s="66">
        <v>1078.2769859999999</v>
      </c>
      <c r="F187" s="63" t="s">
        <v>93</v>
      </c>
    </row>
    <row r="188" spans="1:6" s="49" customFormat="1" ht="28.5">
      <c r="A188" s="22">
        <v>183</v>
      </c>
      <c r="B188" s="64" t="s">
        <v>91</v>
      </c>
      <c r="C188" s="67" t="s">
        <v>843</v>
      </c>
      <c r="D188" s="66">
        <v>11</v>
      </c>
      <c r="E188" s="66">
        <v>4.49</v>
      </c>
      <c r="F188" s="63" t="s">
        <v>844</v>
      </c>
    </row>
    <row r="189" spans="1:6" s="49" customFormat="1" ht="24.75" customHeight="1">
      <c r="A189" s="43">
        <v>184</v>
      </c>
      <c r="B189" s="64" t="s">
        <v>91</v>
      </c>
      <c r="C189" s="65" t="s">
        <v>845</v>
      </c>
      <c r="D189" s="66">
        <v>5.8</v>
      </c>
      <c r="E189" s="66">
        <v>5.8</v>
      </c>
      <c r="F189" s="63" t="s">
        <v>158</v>
      </c>
    </row>
    <row r="190" spans="1:6" s="49" customFormat="1" ht="24.75" customHeight="1">
      <c r="A190" s="22">
        <v>185</v>
      </c>
      <c r="B190" s="64" t="s">
        <v>91</v>
      </c>
      <c r="C190" s="65" t="s">
        <v>846</v>
      </c>
      <c r="D190" s="66">
        <v>1.6</v>
      </c>
      <c r="E190" s="66">
        <v>1.6</v>
      </c>
      <c r="F190" s="63" t="s">
        <v>158</v>
      </c>
    </row>
    <row r="191" spans="1:6" s="49" customFormat="1" ht="28.5">
      <c r="A191" s="43">
        <v>186</v>
      </c>
      <c r="B191" s="64" t="s">
        <v>91</v>
      </c>
      <c r="C191" s="67" t="s">
        <v>847</v>
      </c>
      <c r="D191" s="66">
        <v>1138</v>
      </c>
      <c r="E191" s="66">
        <v>508.052905</v>
      </c>
      <c r="F191" s="63" t="s">
        <v>95</v>
      </c>
    </row>
    <row r="192" spans="1:6" s="49" customFormat="1" ht="24.75" customHeight="1">
      <c r="A192" s="22">
        <v>187</v>
      </c>
      <c r="B192" s="64" t="s">
        <v>91</v>
      </c>
      <c r="C192" s="65" t="s">
        <v>848</v>
      </c>
      <c r="D192" s="66">
        <v>708.96</v>
      </c>
      <c r="E192" s="66">
        <v>708.96</v>
      </c>
      <c r="F192" s="63" t="s">
        <v>95</v>
      </c>
    </row>
    <row r="193" spans="1:6" s="49" customFormat="1" ht="24.75" customHeight="1">
      <c r="A193" s="43">
        <v>188</v>
      </c>
      <c r="B193" s="64" t="s">
        <v>91</v>
      </c>
      <c r="C193" s="65" t="s">
        <v>849</v>
      </c>
      <c r="D193" s="66">
        <v>264.48</v>
      </c>
      <c r="E193" s="66">
        <v>264.48</v>
      </c>
      <c r="F193" s="63" t="s">
        <v>97</v>
      </c>
    </row>
    <row r="194" spans="1:6" s="49" customFormat="1" ht="24.75" customHeight="1">
      <c r="A194" s="22">
        <v>189</v>
      </c>
      <c r="B194" s="64" t="s">
        <v>91</v>
      </c>
      <c r="C194" s="65" t="s">
        <v>850</v>
      </c>
      <c r="D194" s="66">
        <v>10</v>
      </c>
      <c r="E194" s="66">
        <v>10</v>
      </c>
      <c r="F194" s="63" t="s">
        <v>97</v>
      </c>
    </row>
    <row r="195" spans="1:6" s="49" customFormat="1" ht="24.75" customHeight="1">
      <c r="A195" s="43">
        <v>190</v>
      </c>
      <c r="B195" s="64" t="s">
        <v>91</v>
      </c>
      <c r="C195" s="65" t="s">
        <v>850</v>
      </c>
      <c r="D195" s="66">
        <v>1</v>
      </c>
      <c r="E195" s="66">
        <v>1</v>
      </c>
      <c r="F195" s="63" t="s">
        <v>97</v>
      </c>
    </row>
    <row r="196" spans="1:6" s="49" customFormat="1" ht="28.5">
      <c r="A196" s="22">
        <v>191</v>
      </c>
      <c r="B196" s="64" t="s">
        <v>91</v>
      </c>
      <c r="C196" s="67" t="s">
        <v>851</v>
      </c>
      <c r="D196" s="66">
        <v>302.02</v>
      </c>
      <c r="E196" s="66">
        <v>126.401715</v>
      </c>
      <c r="F196" s="63" t="s">
        <v>93</v>
      </c>
    </row>
    <row r="197" spans="1:6" s="49" customFormat="1" ht="24.75" customHeight="1">
      <c r="A197" s="43">
        <v>192</v>
      </c>
      <c r="B197" s="64" t="s">
        <v>91</v>
      </c>
      <c r="C197" s="65" t="s">
        <v>852</v>
      </c>
      <c r="D197" s="66">
        <v>17.8744</v>
      </c>
      <c r="E197" s="66">
        <v>1.8252000000000024</v>
      </c>
      <c r="F197" s="63" t="s">
        <v>93</v>
      </c>
    </row>
    <row r="198" spans="1:6" s="49" customFormat="1" ht="24.75" customHeight="1">
      <c r="A198" s="22">
        <v>193</v>
      </c>
      <c r="B198" s="64" t="s">
        <v>156</v>
      </c>
      <c r="C198" s="65" t="s">
        <v>853</v>
      </c>
      <c r="D198" s="66">
        <v>10</v>
      </c>
      <c r="E198" s="66">
        <v>3.0139240000000003</v>
      </c>
      <c r="F198" s="63" t="s">
        <v>158</v>
      </c>
    </row>
    <row r="199" spans="1:6" s="49" customFormat="1" ht="24.75" customHeight="1">
      <c r="A199" s="43">
        <v>194</v>
      </c>
      <c r="B199" s="64" t="s">
        <v>156</v>
      </c>
      <c r="C199" s="65" t="s">
        <v>854</v>
      </c>
      <c r="D199" s="66">
        <v>28.5</v>
      </c>
      <c r="E199" s="66">
        <v>28.5</v>
      </c>
      <c r="F199" s="63" t="s">
        <v>158</v>
      </c>
    </row>
    <row r="200" spans="1:6" s="49" customFormat="1" ht="24.75" customHeight="1">
      <c r="A200" s="22">
        <v>195</v>
      </c>
      <c r="B200" s="64" t="s">
        <v>156</v>
      </c>
      <c r="C200" s="65" t="s">
        <v>855</v>
      </c>
      <c r="D200" s="66">
        <v>19</v>
      </c>
      <c r="E200" s="66">
        <v>12.908000000000001</v>
      </c>
      <c r="F200" s="63" t="s">
        <v>158</v>
      </c>
    </row>
    <row r="201" spans="1:6" s="49" customFormat="1" ht="24.75" customHeight="1">
      <c r="A201" s="43">
        <v>196</v>
      </c>
      <c r="B201" s="64" t="s">
        <v>156</v>
      </c>
      <c r="C201" s="65" t="s">
        <v>856</v>
      </c>
      <c r="D201" s="66">
        <v>15</v>
      </c>
      <c r="E201" s="66">
        <v>15</v>
      </c>
      <c r="F201" s="63" t="s">
        <v>158</v>
      </c>
    </row>
    <row r="202" spans="1:6" s="49" customFormat="1" ht="24.75" customHeight="1">
      <c r="A202" s="22">
        <v>197</v>
      </c>
      <c r="B202" s="64" t="s">
        <v>156</v>
      </c>
      <c r="C202" s="65" t="s">
        <v>857</v>
      </c>
      <c r="D202" s="66">
        <v>6</v>
      </c>
      <c r="E202" s="66">
        <v>1.7800000000000002</v>
      </c>
      <c r="F202" s="63" t="s">
        <v>158</v>
      </c>
    </row>
    <row r="203" spans="1:6" s="49" customFormat="1" ht="24.75" customHeight="1">
      <c r="A203" s="43">
        <v>198</v>
      </c>
      <c r="B203" s="64" t="s">
        <v>156</v>
      </c>
      <c r="C203" s="65" t="s">
        <v>858</v>
      </c>
      <c r="D203" s="66">
        <v>1.8</v>
      </c>
      <c r="E203" s="66">
        <v>1.8</v>
      </c>
      <c r="F203" s="63" t="s">
        <v>158</v>
      </c>
    </row>
    <row r="204" spans="1:6" s="49" customFormat="1" ht="24.75" customHeight="1">
      <c r="A204" s="22">
        <v>199</v>
      </c>
      <c r="B204" s="64" t="s">
        <v>156</v>
      </c>
      <c r="C204" s="65" t="s">
        <v>859</v>
      </c>
      <c r="D204" s="66">
        <v>4.13</v>
      </c>
      <c r="E204" s="66">
        <v>4.13</v>
      </c>
      <c r="F204" s="63" t="s">
        <v>158</v>
      </c>
    </row>
    <row r="205" spans="1:6" s="49" customFormat="1" ht="24.75" customHeight="1">
      <c r="A205" s="43">
        <v>200</v>
      </c>
      <c r="B205" s="64" t="s">
        <v>156</v>
      </c>
      <c r="C205" s="65" t="s">
        <v>860</v>
      </c>
      <c r="D205" s="66">
        <v>12</v>
      </c>
      <c r="E205" s="66">
        <v>12</v>
      </c>
      <c r="F205" s="63" t="s">
        <v>158</v>
      </c>
    </row>
    <row r="206" spans="1:6" s="49" customFormat="1" ht="24.75" customHeight="1">
      <c r="A206" s="22">
        <v>201</v>
      </c>
      <c r="B206" s="64" t="s">
        <v>156</v>
      </c>
      <c r="C206" s="65" t="s">
        <v>861</v>
      </c>
      <c r="D206" s="66">
        <v>29</v>
      </c>
      <c r="E206" s="66">
        <v>12</v>
      </c>
      <c r="F206" s="63" t="s">
        <v>158</v>
      </c>
    </row>
    <row r="207" spans="1:6" s="49" customFormat="1" ht="24.75" customHeight="1">
      <c r="A207" s="43">
        <v>202</v>
      </c>
      <c r="B207" s="64" t="s">
        <v>156</v>
      </c>
      <c r="C207" s="65" t="s">
        <v>862</v>
      </c>
      <c r="D207" s="66">
        <v>29</v>
      </c>
      <c r="E207" s="66">
        <v>4.412500000000001</v>
      </c>
      <c r="F207" s="63" t="s">
        <v>158</v>
      </c>
    </row>
    <row r="208" spans="1:6" s="49" customFormat="1" ht="24.75" customHeight="1">
      <c r="A208" s="22">
        <v>203</v>
      </c>
      <c r="B208" s="64" t="s">
        <v>156</v>
      </c>
      <c r="C208" s="65" t="s">
        <v>863</v>
      </c>
      <c r="D208" s="66">
        <v>5</v>
      </c>
      <c r="E208" s="66">
        <v>5</v>
      </c>
      <c r="F208" s="63" t="s">
        <v>158</v>
      </c>
    </row>
    <row r="209" spans="1:6" s="49" customFormat="1" ht="24.75" customHeight="1">
      <c r="A209" s="43">
        <v>204</v>
      </c>
      <c r="B209" s="64" t="s">
        <v>156</v>
      </c>
      <c r="C209" s="65" t="s">
        <v>864</v>
      </c>
      <c r="D209" s="66">
        <v>6</v>
      </c>
      <c r="E209" s="66">
        <v>6</v>
      </c>
      <c r="F209" s="63" t="s">
        <v>158</v>
      </c>
    </row>
    <row r="210" spans="1:6" s="49" customFormat="1" ht="28.5">
      <c r="A210" s="22">
        <v>205</v>
      </c>
      <c r="B210" s="64" t="s">
        <v>156</v>
      </c>
      <c r="C210" s="67" t="s">
        <v>865</v>
      </c>
      <c r="D210" s="66">
        <v>17.3047</v>
      </c>
      <c r="E210" s="66">
        <v>13.06131</v>
      </c>
      <c r="F210" s="63" t="s">
        <v>158</v>
      </c>
    </row>
    <row r="211" spans="1:6" s="49" customFormat="1" ht="24.75" customHeight="1">
      <c r="A211" s="43">
        <v>206</v>
      </c>
      <c r="B211" s="64" t="s">
        <v>156</v>
      </c>
      <c r="C211" s="65" t="s">
        <v>866</v>
      </c>
      <c r="D211" s="66">
        <v>8</v>
      </c>
      <c r="E211" s="66">
        <v>8</v>
      </c>
      <c r="F211" s="63" t="s">
        <v>158</v>
      </c>
    </row>
    <row r="212" spans="1:6" s="49" customFormat="1" ht="24.75" customHeight="1">
      <c r="A212" s="22">
        <v>207</v>
      </c>
      <c r="B212" s="64" t="s">
        <v>156</v>
      </c>
      <c r="C212" s="65" t="s">
        <v>867</v>
      </c>
      <c r="D212" s="66">
        <v>5</v>
      </c>
      <c r="E212" s="66">
        <v>5</v>
      </c>
      <c r="F212" s="63" t="s">
        <v>158</v>
      </c>
    </row>
    <row r="213" spans="1:6" s="49" customFormat="1" ht="24.75" customHeight="1">
      <c r="A213" s="43">
        <v>208</v>
      </c>
      <c r="B213" s="64" t="s">
        <v>156</v>
      </c>
      <c r="C213" s="65" t="s">
        <v>868</v>
      </c>
      <c r="D213" s="66">
        <v>29.52</v>
      </c>
      <c r="E213" s="66">
        <v>2.3999999999999986</v>
      </c>
      <c r="F213" s="63" t="s">
        <v>158</v>
      </c>
    </row>
    <row r="214" spans="1:6" s="49" customFormat="1" ht="24.75" customHeight="1">
      <c r="A214" s="22">
        <v>209</v>
      </c>
      <c r="B214" s="64" t="s">
        <v>156</v>
      </c>
      <c r="C214" s="65" t="s">
        <v>869</v>
      </c>
      <c r="D214" s="66">
        <v>89.84</v>
      </c>
      <c r="E214" s="66">
        <v>9.987850000000009</v>
      </c>
      <c r="F214" s="63" t="s">
        <v>158</v>
      </c>
    </row>
    <row r="215" spans="1:6" s="49" customFormat="1" ht="24.75" customHeight="1">
      <c r="A215" s="43">
        <v>210</v>
      </c>
      <c r="B215" s="64" t="s">
        <v>156</v>
      </c>
      <c r="C215" s="65" t="s">
        <v>870</v>
      </c>
      <c r="D215" s="66">
        <v>15</v>
      </c>
      <c r="E215" s="66">
        <v>0.8927999999999994</v>
      </c>
      <c r="F215" s="63" t="s">
        <v>158</v>
      </c>
    </row>
    <row r="216" spans="1:6" s="49" customFormat="1" ht="24.75" customHeight="1">
      <c r="A216" s="22">
        <v>211</v>
      </c>
      <c r="B216" s="64" t="s">
        <v>156</v>
      </c>
      <c r="C216" s="65" t="s">
        <v>871</v>
      </c>
      <c r="D216" s="66">
        <v>8</v>
      </c>
      <c r="E216" s="66">
        <v>8</v>
      </c>
      <c r="F216" s="63" t="s">
        <v>158</v>
      </c>
    </row>
    <row r="217" spans="1:6" s="49" customFormat="1" ht="24.75" customHeight="1">
      <c r="A217" s="43">
        <v>212</v>
      </c>
      <c r="B217" s="64" t="s">
        <v>156</v>
      </c>
      <c r="C217" s="65" t="s">
        <v>872</v>
      </c>
      <c r="D217" s="66">
        <v>14.46</v>
      </c>
      <c r="E217" s="66">
        <v>2.3900000000000006</v>
      </c>
      <c r="F217" s="63" t="s">
        <v>158</v>
      </c>
    </row>
    <row r="218" spans="1:6" s="49" customFormat="1" ht="24.75" customHeight="1">
      <c r="A218" s="22">
        <v>213</v>
      </c>
      <c r="B218" s="64" t="s">
        <v>156</v>
      </c>
      <c r="C218" s="65" t="s">
        <v>873</v>
      </c>
      <c r="D218" s="66">
        <v>34.8</v>
      </c>
      <c r="E218" s="66">
        <v>21.656999999999996</v>
      </c>
      <c r="F218" s="63" t="s">
        <v>158</v>
      </c>
    </row>
    <row r="219" spans="1:6" s="49" customFormat="1" ht="24.75" customHeight="1">
      <c r="A219" s="43">
        <v>214</v>
      </c>
      <c r="B219" s="64" t="s">
        <v>439</v>
      </c>
      <c r="C219" s="65" t="s">
        <v>442</v>
      </c>
      <c r="D219" s="66">
        <v>995.6384999999999</v>
      </c>
      <c r="E219" s="66">
        <v>812.4008720000003</v>
      </c>
      <c r="F219" s="63" t="s">
        <v>105</v>
      </c>
    </row>
    <row r="220" spans="1:6" s="49" customFormat="1" ht="24.75" customHeight="1">
      <c r="A220" s="22">
        <v>215</v>
      </c>
      <c r="B220" s="64" t="s">
        <v>165</v>
      </c>
      <c r="C220" s="65" t="s">
        <v>874</v>
      </c>
      <c r="D220" s="66">
        <v>64.3</v>
      </c>
      <c r="E220" s="66">
        <v>51.634077000000005</v>
      </c>
      <c r="F220" s="63" t="s">
        <v>167</v>
      </c>
    </row>
    <row r="221" spans="1:6" s="49" customFormat="1" ht="24.75" customHeight="1">
      <c r="A221" s="43">
        <v>216</v>
      </c>
      <c r="B221" s="64" t="s">
        <v>165</v>
      </c>
      <c r="C221" s="65" t="s">
        <v>875</v>
      </c>
      <c r="D221" s="66">
        <v>0.2</v>
      </c>
      <c r="E221" s="66">
        <v>0.2</v>
      </c>
      <c r="F221" s="63" t="s">
        <v>167</v>
      </c>
    </row>
    <row r="222" spans="1:6" s="49" customFormat="1" ht="24.75" customHeight="1">
      <c r="A222" s="22">
        <v>217</v>
      </c>
      <c r="B222" s="64" t="s">
        <v>165</v>
      </c>
      <c r="C222" s="65" t="s">
        <v>876</v>
      </c>
      <c r="D222" s="66">
        <v>10</v>
      </c>
      <c r="E222" s="66">
        <v>4</v>
      </c>
      <c r="F222" s="63" t="s">
        <v>167</v>
      </c>
    </row>
    <row r="223" spans="1:6" s="49" customFormat="1" ht="24.75" customHeight="1">
      <c r="A223" s="43">
        <v>218</v>
      </c>
      <c r="B223" s="64" t="s">
        <v>877</v>
      </c>
      <c r="C223" s="65" t="s">
        <v>878</v>
      </c>
      <c r="D223" s="66">
        <v>5</v>
      </c>
      <c r="E223" s="66">
        <v>5</v>
      </c>
      <c r="F223" s="63" t="s">
        <v>879</v>
      </c>
    </row>
    <row r="224" spans="1:6" s="49" customFormat="1" ht="24.75" customHeight="1">
      <c r="A224" s="22">
        <v>219</v>
      </c>
      <c r="B224" s="64" t="s">
        <v>173</v>
      </c>
      <c r="C224" s="65" t="s">
        <v>880</v>
      </c>
      <c r="D224" s="66">
        <v>92</v>
      </c>
      <c r="E224" s="66">
        <v>3.818617999999999</v>
      </c>
      <c r="F224" s="63" t="s">
        <v>158</v>
      </c>
    </row>
    <row r="225" spans="1:6" s="49" customFormat="1" ht="24.75" customHeight="1">
      <c r="A225" s="43">
        <v>220</v>
      </c>
      <c r="B225" s="64" t="s">
        <v>173</v>
      </c>
      <c r="C225" s="65" t="s">
        <v>881</v>
      </c>
      <c r="D225" s="66">
        <v>17.4</v>
      </c>
      <c r="E225" s="66">
        <v>5.825999999999999</v>
      </c>
      <c r="F225" s="63" t="s">
        <v>158</v>
      </c>
    </row>
    <row r="226" spans="1:6" s="49" customFormat="1" ht="24.75" customHeight="1">
      <c r="A226" s="22">
        <v>221</v>
      </c>
      <c r="B226" s="64" t="s">
        <v>882</v>
      </c>
      <c r="C226" s="65" t="s">
        <v>883</v>
      </c>
      <c r="D226" s="66">
        <v>6.725</v>
      </c>
      <c r="E226" s="66">
        <v>1.3089019999999998</v>
      </c>
      <c r="F226" s="63" t="s">
        <v>95</v>
      </c>
    </row>
    <row r="227" spans="1:6" s="49" customFormat="1" ht="24.75" customHeight="1">
      <c r="A227" s="43">
        <v>222</v>
      </c>
      <c r="B227" s="64" t="s">
        <v>882</v>
      </c>
      <c r="C227" s="65" t="s">
        <v>883</v>
      </c>
      <c r="D227" s="66">
        <v>0.625</v>
      </c>
      <c r="E227" s="66">
        <v>0.625</v>
      </c>
      <c r="F227" s="63" t="s">
        <v>95</v>
      </c>
    </row>
    <row r="228" spans="1:6" s="49" customFormat="1" ht="24.75" customHeight="1">
      <c r="A228" s="22">
        <v>223</v>
      </c>
      <c r="B228" s="64" t="s">
        <v>206</v>
      </c>
      <c r="C228" s="65" t="s">
        <v>884</v>
      </c>
      <c r="D228" s="66">
        <v>430.08</v>
      </c>
      <c r="E228" s="66">
        <v>85.05799999999999</v>
      </c>
      <c r="F228" s="63" t="s">
        <v>885</v>
      </c>
    </row>
    <row r="229" spans="1:6" s="49" customFormat="1" ht="24.75" customHeight="1">
      <c r="A229" s="43">
        <v>224</v>
      </c>
      <c r="B229" s="64" t="s">
        <v>206</v>
      </c>
      <c r="C229" s="65" t="s">
        <v>886</v>
      </c>
      <c r="D229" s="66">
        <v>14.4</v>
      </c>
      <c r="E229" s="66">
        <v>3.697000000000001</v>
      </c>
      <c r="F229" s="63" t="s">
        <v>887</v>
      </c>
    </row>
    <row r="230" spans="1:6" s="49" customFormat="1" ht="24.75" customHeight="1">
      <c r="A230" s="22">
        <v>225</v>
      </c>
      <c r="B230" s="64" t="s">
        <v>206</v>
      </c>
      <c r="C230" s="65" t="s">
        <v>888</v>
      </c>
      <c r="D230" s="66">
        <v>7.2</v>
      </c>
      <c r="E230" s="66">
        <v>3.4440000000000004</v>
      </c>
      <c r="F230" s="63" t="s">
        <v>887</v>
      </c>
    </row>
    <row r="231" spans="1:6" s="49" customFormat="1" ht="24.75" customHeight="1">
      <c r="A231" s="43">
        <v>226</v>
      </c>
      <c r="B231" s="64" t="s">
        <v>206</v>
      </c>
      <c r="C231" s="65" t="s">
        <v>889</v>
      </c>
      <c r="D231" s="66">
        <v>5</v>
      </c>
      <c r="E231" s="66">
        <v>5</v>
      </c>
      <c r="F231" s="63" t="s">
        <v>541</v>
      </c>
    </row>
    <row r="232" spans="1:6" s="49" customFormat="1" ht="24.75" customHeight="1">
      <c r="A232" s="22">
        <v>227</v>
      </c>
      <c r="B232" s="64" t="s">
        <v>206</v>
      </c>
      <c r="C232" s="65" t="s">
        <v>890</v>
      </c>
      <c r="D232" s="66">
        <v>88.2824</v>
      </c>
      <c r="E232" s="66">
        <v>65.42075</v>
      </c>
      <c r="F232" s="63" t="s">
        <v>208</v>
      </c>
    </row>
    <row r="233" spans="1:6" s="49" customFormat="1" ht="24.75" customHeight="1">
      <c r="A233" s="43">
        <v>228</v>
      </c>
      <c r="B233" s="64" t="s">
        <v>206</v>
      </c>
      <c r="C233" s="65" t="s">
        <v>891</v>
      </c>
      <c r="D233" s="66">
        <v>108.77180000000001</v>
      </c>
      <c r="E233" s="66">
        <v>105.97000000000001</v>
      </c>
      <c r="F233" s="63" t="s">
        <v>208</v>
      </c>
    </row>
    <row r="234" spans="1:6" s="49" customFormat="1" ht="24.75" customHeight="1">
      <c r="A234" s="22">
        <v>229</v>
      </c>
      <c r="B234" s="64" t="s">
        <v>206</v>
      </c>
      <c r="C234" s="65" t="s">
        <v>892</v>
      </c>
      <c r="D234" s="66">
        <v>20.075</v>
      </c>
      <c r="E234" s="66">
        <v>11.373999999999999</v>
      </c>
      <c r="F234" s="63" t="s">
        <v>887</v>
      </c>
    </row>
    <row r="235" spans="1:6" s="49" customFormat="1" ht="28.5">
      <c r="A235" s="43">
        <v>230</v>
      </c>
      <c r="B235" s="64" t="s">
        <v>536</v>
      </c>
      <c r="C235" s="67" t="s">
        <v>893</v>
      </c>
      <c r="D235" s="66">
        <v>40.857776</v>
      </c>
      <c r="E235" s="66">
        <v>0.008762000000004377</v>
      </c>
      <c r="F235" s="63" t="s">
        <v>211</v>
      </c>
    </row>
    <row r="236" spans="1:6" s="49" customFormat="1" ht="24.75" customHeight="1">
      <c r="A236" s="22">
        <v>231</v>
      </c>
      <c r="B236" s="64" t="s">
        <v>209</v>
      </c>
      <c r="C236" s="65" t="s">
        <v>894</v>
      </c>
      <c r="D236" s="66">
        <v>12.5037</v>
      </c>
      <c r="E236" s="66">
        <v>12.5037</v>
      </c>
      <c r="F236" s="63" t="s">
        <v>211</v>
      </c>
    </row>
    <row r="237" spans="1:6" s="49" customFormat="1" ht="24.75" customHeight="1">
      <c r="A237" s="43">
        <v>232</v>
      </c>
      <c r="B237" s="64" t="s">
        <v>895</v>
      </c>
      <c r="C237" s="65" t="s">
        <v>896</v>
      </c>
      <c r="D237" s="66">
        <v>93.2865</v>
      </c>
      <c r="E237" s="66">
        <v>2.466530000000006</v>
      </c>
      <c r="F237" s="63" t="s">
        <v>208</v>
      </c>
    </row>
    <row r="238" spans="1:6" s="49" customFormat="1" ht="24.75" customHeight="1">
      <c r="A238" s="22">
        <v>233</v>
      </c>
      <c r="B238" s="64" t="s">
        <v>897</v>
      </c>
      <c r="C238" s="65" t="s">
        <v>685</v>
      </c>
      <c r="D238" s="66">
        <v>0.8</v>
      </c>
      <c r="E238" s="66">
        <v>0.8</v>
      </c>
      <c r="F238" s="63" t="s">
        <v>686</v>
      </c>
    </row>
    <row r="239" spans="1:6" s="49" customFormat="1" ht="24.75" customHeight="1">
      <c r="A239" s="43">
        <v>234</v>
      </c>
      <c r="B239" s="64" t="s">
        <v>897</v>
      </c>
      <c r="C239" s="65" t="s">
        <v>898</v>
      </c>
      <c r="D239" s="66">
        <v>30</v>
      </c>
      <c r="E239" s="66">
        <v>30</v>
      </c>
      <c r="F239" s="63" t="s">
        <v>899</v>
      </c>
    </row>
    <row r="240" spans="1:6" s="49" customFormat="1" ht="24.75" customHeight="1">
      <c r="A240" s="22">
        <v>235</v>
      </c>
      <c r="B240" s="64" t="s">
        <v>897</v>
      </c>
      <c r="C240" s="65" t="s">
        <v>900</v>
      </c>
      <c r="D240" s="66">
        <v>17.5</v>
      </c>
      <c r="E240" s="66">
        <v>17.5</v>
      </c>
      <c r="F240" s="63" t="s">
        <v>899</v>
      </c>
    </row>
    <row r="241" spans="1:6" s="49" customFormat="1" ht="24.75" customHeight="1">
      <c r="A241" s="43">
        <v>236</v>
      </c>
      <c r="B241" s="64" t="s">
        <v>897</v>
      </c>
      <c r="C241" s="65" t="s">
        <v>901</v>
      </c>
      <c r="D241" s="66">
        <v>8</v>
      </c>
      <c r="E241" s="66">
        <v>8</v>
      </c>
      <c r="F241" s="63" t="s">
        <v>899</v>
      </c>
    </row>
    <row r="242" spans="1:6" s="49" customFormat="1" ht="24.75" customHeight="1">
      <c r="A242" s="22">
        <v>237</v>
      </c>
      <c r="B242" s="64" t="s">
        <v>897</v>
      </c>
      <c r="C242" s="65" t="s">
        <v>902</v>
      </c>
      <c r="D242" s="66">
        <v>30</v>
      </c>
      <c r="E242" s="66">
        <v>30</v>
      </c>
      <c r="F242" s="63" t="s">
        <v>899</v>
      </c>
    </row>
    <row r="243" spans="1:6" s="49" customFormat="1" ht="24.75" customHeight="1">
      <c r="A243" s="43">
        <v>238</v>
      </c>
      <c r="B243" s="64" t="s">
        <v>897</v>
      </c>
      <c r="C243" s="65" t="s">
        <v>903</v>
      </c>
      <c r="D243" s="66">
        <v>5</v>
      </c>
      <c r="E243" s="66">
        <v>5</v>
      </c>
      <c r="F243" s="63" t="s">
        <v>899</v>
      </c>
    </row>
    <row r="244" spans="1:6" s="49" customFormat="1" ht="24.75" customHeight="1">
      <c r="A244" s="22">
        <v>239</v>
      </c>
      <c r="B244" s="64" t="s">
        <v>897</v>
      </c>
      <c r="C244" s="65" t="s">
        <v>904</v>
      </c>
      <c r="D244" s="66">
        <v>4.453</v>
      </c>
      <c r="E244" s="66">
        <v>4.453</v>
      </c>
      <c r="F244" s="63" t="s">
        <v>899</v>
      </c>
    </row>
    <row r="245" spans="1:6" s="49" customFormat="1" ht="24.75" customHeight="1">
      <c r="A245" s="43">
        <v>240</v>
      </c>
      <c r="B245" s="64" t="s">
        <v>213</v>
      </c>
      <c r="C245" s="65" t="s">
        <v>905</v>
      </c>
      <c r="D245" s="66">
        <v>4</v>
      </c>
      <c r="E245" s="66">
        <v>2</v>
      </c>
      <c r="F245" s="63" t="s">
        <v>906</v>
      </c>
    </row>
    <row r="246" spans="1:6" s="49" customFormat="1" ht="24.75" customHeight="1">
      <c r="A246" s="22">
        <v>241</v>
      </c>
      <c r="B246" s="64" t="s">
        <v>213</v>
      </c>
      <c r="C246" s="65" t="s">
        <v>907</v>
      </c>
      <c r="D246" s="66">
        <v>1.5</v>
      </c>
      <c r="E246" s="66">
        <v>0.9</v>
      </c>
      <c r="F246" s="63" t="s">
        <v>906</v>
      </c>
    </row>
    <row r="247" spans="1:6" s="49" customFormat="1" ht="24.75" customHeight="1">
      <c r="A247" s="43">
        <v>242</v>
      </c>
      <c r="B247" s="64" t="s">
        <v>213</v>
      </c>
      <c r="C247" s="65" t="s">
        <v>908</v>
      </c>
      <c r="D247" s="66">
        <v>0.5</v>
      </c>
      <c r="E247" s="66">
        <v>0.2</v>
      </c>
      <c r="F247" s="63" t="s">
        <v>906</v>
      </c>
    </row>
    <row r="248" spans="1:6" s="49" customFormat="1" ht="24.75" customHeight="1">
      <c r="A248" s="22">
        <v>243</v>
      </c>
      <c r="B248" s="64" t="s">
        <v>213</v>
      </c>
      <c r="C248" s="65" t="s">
        <v>909</v>
      </c>
      <c r="D248" s="66">
        <v>2</v>
      </c>
      <c r="E248" s="66">
        <v>1</v>
      </c>
      <c r="F248" s="63" t="s">
        <v>906</v>
      </c>
    </row>
    <row r="249" spans="1:6" s="49" customFormat="1" ht="24.75" customHeight="1">
      <c r="A249" s="43">
        <v>244</v>
      </c>
      <c r="B249" s="64" t="s">
        <v>213</v>
      </c>
      <c r="C249" s="65" t="s">
        <v>910</v>
      </c>
      <c r="D249" s="66">
        <v>5</v>
      </c>
      <c r="E249" s="66">
        <v>3.02088</v>
      </c>
      <c r="F249" s="63" t="s">
        <v>906</v>
      </c>
    </row>
    <row r="250" spans="1:6" s="49" customFormat="1" ht="24.75" customHeight="1">
      <c r="A250" s="22">
        <v>245</v>
      </c>
      <c r="B250" s="64" t="s">
        <v>213</v>
      </c>
      <c r="C250" s="65" t="s">
        <v>911</v>
      </c>
      <c r="D250" s="66">
        <v>1</v>
      </c>
      <c r="E250" s="66">
        <v>0.5</v>
      </c>
      <c r="F250" s="63" t="s">
        <v>906</v>
      </c>
    </row>
    <row r="251" spans="1:6" s="49" customFormat="1" ht="24.75" customHeight="1">
      <c r="A251" s="43">
        <v>246</v>
      </c>
      <c r="B251" s="64" t="s">
        <v>213</v>
      </c>
      <c r="C251" s="65" t="s">
        <v>912</v>
      </c>
      <c r="D251" s="66">
        <v>2</v>
      </c>
      <c r="E251" s="66">
        <v>1.0039</v>
      </c>
      <c r="F251" s="63" t="s">
        <v>906</v>
      </c>
    </row>
    <row r="252" spans="1:6" s="49" customFormat="1" ht="24.75" customHeight="1">
      <c r="A252" s="22">
        <v>247</v>
      </c>
      <c r="B252" s="64" t="s">
        <v>213</v>
      </c>
      <c r="C252" s="65" t="s">
        <v>913</v>
      </c>
      <c r="D252" s="66">
        <v>5</v>
      </c>
      <c r="E252" s="66">
        <v>3</v>
      </c>
      <c r="F252" s="63" t="s">
        <v>906</v>
      </c>
    </row>
    <row r="253" spans="1:6" s="49" customFormat="1" ht="24.75" customHeight="1">
      <c r="A253" s="43">
        <v>248</v>
      </c>
      <c r="B253" s="64" t="s">
        <v>213</v>
      </c>
      <c r="C253" s="65" t="s">
        <v>914</v>
      </c>
      <c r="D253" s="66">
        <v>0.5</v>
      </c>
      <c r="E253" s="66">
        <v>9.999999999998899E-05</v>
      </c>
      <c r="F253" s="63" t="s">
        <v>906</v>
      </c>
    </row>
    <row r="254" spans="1:6" s="49" customFormat="1" ht="24.75" customHeight="1">
      <c r="A254" s="22">
        <v>249</v>
      </c>
      <c r="B254" s="64" t="s">
        <v>213</v>
      </c>
      <c r="C254" s="65" t="s">
        <v>915</v>
      </c>
      <c r="D254" s="66">
        <v>2</v>
      </c>
      <c r="E254" s="66">
        <v>1</v>
      </c>
      <c r="F254" s="63" t="s">
        <v>906</v>
      </c>
    </row>
    <row r="255" spans="1:6" s="49" customFormat="1" ht="24.75" customHeight="1">
      <c r="A255" s="43">
        <v>250</v>
      </c>
      <c r="B255" s="64" t="s">
        <v>213</v>
      </c>
      <c r="C255" s="65" t="s">
        <v>916</v>
      </c>
      <c r="D255" s="66">
        <v>15</v>
      </c>
      <c r="E255" s="66">
        <v>8</v>
      </c>
      <c r="F255" s="63" t="s">
        <v>906</v>
      </c>
    </row>
    <row r="256" spans="1:6" s="49" customFormat="1" ht="24.75" customHeight="1">
      <c r="A256" s="22">
        <v>251</v>
      </c>
      <c r="B256" s="64" t="s">
        <v>213</v>
      </c>
      <c r="C256" s="65" t="s">
        <v>917</v>
      </c>
      <c r="D256" s="66">
        <v>2</v>
      </c>
      <c r="E256" s="66">
        <v>1.0025</v>
      </c>
      <c r="F256" s="63" t="s">
        <v>906</v>
      </c>
    </row>
    <row r="257" spans="1:6" s="49" customFormat="1" ht="24.75" customHeight="1">
      <c r="A257" s="43">
        <v>252</v>
      </c>
      <c r="B257" s="64" t="s">
        <v>213</v>
      </c>
      <c r="C257" s="65" t="s">
        <v>918</v>
      </c>
      <c r="D257" s="66">
        <v>3</v>
      </c>
      <c r="E257" s="66">
        <v>2</v>
      </c>
      <c r="F257" s="63" t="s">
        <v>906</v>
      </c>
    </row>
    <row r="258" spans="1:6" s="49" customFormat="1" ht="24.75" customHeight="1">
      <c r="A258" s="22">
        <v>253</v>
      </c>
      <c r="B258" s="64" t="s">
        <v>213</v>
      </c>
      <c r="C258" s="65" t="s">
        <v>919</v>
      </c>
      <c r="D258" s="66">
        <v>2</v>
      </c>
      <c r="E258" s="66">
        <v>1</v>
      </c>
      <c r="F258" s="63" t="s">
        <v>906</v>
      </c>
    </row>
    <row r="259" spans="1:6" s="49" customFormat="1" ht="24.75" customHeight="1">
      <c r="A259" s="43">
        <v>254</v>
      </c>
      <c r="B259" s="64" t="s">
        <v>213</v>
      </c>
      <c r="C259" s="65" t="s">
        <v>920</v>
      </c>
      <c r="D259" s="66">
        <v>1</v>
      </c>
      <c r="E259" s="66">
        <v>0.50071</v>
      </c>
      <c r="F259" s="63" t="s">
        <v>906</v>
      </c>
    </row>
    <row r="260" spans="1:6" s="49" customFormat="1" ht="24.75" customHeight="1">
      <c r="A260" s="22">
        <v>255</v>
      </c>
      <c r="B260" s="64" t="s">
        <v>213</v>
      </c>
      <c r="C260" s="65" t="s">
        <v>921</v>
      </c>
      <c r="D260" s="66">
        <v>1</v>
      </c>
      <c r="E260" s="66">
        <v>0.503</v>
      </c>
      <c r="F260" s="63" t="s">
        <v>906</v>
      </c>
    </row>
    <row r="261" spans="1:6" s="49" customFormat="1" ht="24.75" customHeight="1">
      <c r="A261" s="43">
        <v>256</v>
      </c>
      <c r="B261" s="64" t="s">
        <v>213</v>
      </c>
      <c r="C261" s="65" t="s">
        <v>922</v>
      </c>
      <c r="D261" s="66">
        <v>0.5</v>
      </c>
      <c r="E261" s="66">
        <v>0.0010000000000000009</v>
      </c>
      <c r="F261" s="63" t="s">
        <v>906</v>
      </c>
    </row>
    <row r="262" spans="1:6" s="49" customFormat="1" ht="24.75" customHeight="1">
      <c r="A262" s="22">
        <v>257</v>
      </c>
      <c r="B262" s="64" t="s">
        <v>213</v>
      </c>
      <c r="C262" s="65" t="s">
        <v>923</v>
      </c>
      <c r="D262" s="66">
        <v>1</v>
      </c>
      <c r="E262" s="66">
        <v>0.55</v>
      </c>
      <c r="F262" s="63" t="s">
        <v>906</v>
      </c>
    </row>
    <row r="263" spans="1:6" s="49" customFormat="1" ht="24.75" customHeight="1">
      <c r="A263" s="43">
        <v>258</v>
      </c>
      <c r="B263" s="64" t="s">
        <v>213</v>
      </c>
      <c r="C263" s="65" t="s">
        <v>924</v>
      </c>
      <c r="D263" s="66">
        <v>6</v>
      </c>
      <c r="E263" s="66">
        <v>0.9516999999999998</v>
      </c>
      <c r="F263" s="63" t="s">
        <v>906</v>
      </c>
    </row>
    <row r="264" spans="1:6" s="49" customFormat="1" ht="24.75" customHeight="1">
      <c r="A264" s="22">
        <v>259</v>
      </c>
      <c r="B264" s="64" t="s">
        <v>219</v>
      </c>
      <c r="C264" s="65" t="s">
        <v>925</v>
      </c>
      <c r="D264" s="66">
        <v>10</v>
      </c>
      <c r="E264" s="66">
        <v>8.6653</v>
      </c>
      <c r="F264" s="63" t="s">
        <v>926</v>
      </c>
    </row>
    <row r="265" spans="1:6" s="49" customFormat="1" ht="24.75" customHeight="1">
      <c r="A265" s="43">
        <v>260</v>
      </c>
      <c r="B265" s="64" t="s">
        <v>219</v>
      </c>
      <c r="C265" s="65" t="s">
        <v>927</v>
      </c>
      <c r="D265" s="66">
        <v>5</v>
      </c>
      <c r="E265" s="66">
        <v>4.7192</v>
      </c>
      <c r="F265" s="63" t="s">
        <v>926</v>
      </c>
    </row>
    <row r="266" spans="1:6" s="49" customFormat="1" ht="24.75" customHeight="1">
      <c r="A266" s="22">
        <v>261</v>
      </c>
      <c r="B266" s="64" t="s">
        <v>219</v>
      </c>
      <c r="C266" s="65" t="s">
        <v>928</v>
      </c>
      <c r="D266" s="66">
        <v>15</v>
      </c>
      <c r="E266" s="66">
        <v>12.6955</v>
      </c>
      <c r="F266" s="63" t="s">
        <v>926</v>
      </c>
    </row>
    <row r="267" spans="1:6" s="49" customFormat="1" ht="24.75" customHeight="1">
      <c r="A267" s="43">
        <v>262</v>
      </c>
      <c r="B267" s="64" t="s">
        <v>219</v>
      </c>
      <c r="C267" s="65" t="s">
        <v>929</v>
      </c>
      <c r="D267" s="66">
        <v>15</v>
      </c>
      <c r="E267" s="66">
        <v>13.92</v>
      </c>
      <c r="F267" s="63" t="s">
        <v>926</v>
      </c>
    </row>
    <row r="268" spans="1:6" s="49" customFormat="1" ht="24.75" customHeight="1">
      <c r="A268" s="22">
        <v>263</v>
      </c>
      <c r="B268" s="64" t="s">
        <v>930</v>
      </c>
      <c r="C268" s="65" t="s">
        <v>931</v>
      </c>
      <c r="D268" s="66">
        <v>50</v>
      </c>
      <c r="E268" s="66">
        <v>50</v>
      </c>
      <c r="F268" s="63" t="s">
        <v>932</v>
      </c>
    </row>
    <row r="269" spans="1:6" s="49" customFormat="1" ht="24.75" customHeight="1">
      <c r="A269" s="43">
        <v>264</v>
      </c>
      <c r="B269" s="64" t="s">
        <v>930</v>
      </c>
      <c r="C269" s="65" t="s">
        <v>933</v>
      </c>
      <c r="D269" s="66">
        <v>12.5</v>
      </c>
      <c r="E269" s="66">
        <v>12.5</v>
      </c>
      <c r="F269" s="63" t="s">
        <v>932</v>
      </c>
    </row>
    <row r="270" spans="1:6" s="49" customFormat="1" ht="24.75" customHeight="1">
      <c r="A270" s="22">
        <v>265</v>
      </c>
      <c r="B270" s="64" t="s">
        <v>930</v>
      </c>
      <c r="C270" s="65" t="s">
        <v>934</v>
      </c>
      <c r="D270" s="66">
        <v>35</v>
      </c>
      <c r="E270" s="66">
        <v>35</v>
      </c>
      <c r="F270" s="63" t="s">
        <v>932</v>
      </c>
    </row>
    <row r="271" spans="1:6" s="49" customFormat="1" ht="24.75" customHeight="1">
      <c r="A271" s="43">
        <v>266</v>
      </c>
      <c r="B271" s="64" t="s">
        <v>930</v>
      </c>
      <c r="C271" s="65" t="s">
        <v>935</v>
      </c>
      <c r="D271" s="66">
        <v>5</v>
      </c>
      <c r="E271" s="66">
        <v>5</v>
      </c>
      <c r="F271" s="63" t="s">
        <v>932</v>
      </c>
    </row>
    <row r="272" spans="1:6" s="49" customFormat="1" ht="24.75" customHeight="1">
      <c r="A272" s="22">
        <v>267</v>
      </c>
      <c r="B272" s="64" t="s">
        <v>930</v>
      </c>
      <c r="C272" s="65" t="s">
        <v>936</v>
      </c>
      <c r="D272" s="66">
        <v>5</v>
      </c>
      <c r="E272" s="66">
        <v>5</v>
      </c>
      <c r="F272" s="63" t="s">
        <v>932</v>
      </c>
    </row>
    <row r="273" spans="1:6" s="49" customFormat="1" ht="24.75" customHeight="1">
      <c r="A273" s="43">
        <v>268</v>
      </c>
      <c r="B273" s="64" t="s">
        <v>937</v>
      </c>
      <c r="C273" s="65" t="s">
        <v>938</v>
      </c>
      <c r="D273" s="66">
        <v>31</v>
      </c>
      <c r="E273" s="66">
        <v>0.05999999999999872</v>
      </c>
      <c r="F273" s="63" t="s">
        <v>939</v>
      </c>
    </row>
    <row r="274" spans="1:6" s="49" customFormat="1" ht="24.75" customHeight="1">
      <c r="A274" s="22">
        <v>269</v>
      </c>
      <c r="B274" s="64" t="s">
        <v>940</v>
      </c>
      <c r="C274" s="65" t="s">
        <v>941</v>
      </c>
      <c r="D274" s="66">
        <v>10</v>
      </c>
      <c r="E274" s="66">
        <v>10</v>
      </c>
      <c r="F274" s="63" t="s">
        <v>942</v>
      </c>
    </row>
    <row r="275" spans="1:6" s="49" customFormat="1" ht="24.75" customHeight="1">
      <c r="A275" s="43">
        <v>270</v>
      </c>
      <c r="B275" s="64" t="s">
        <v>940</v>
      </c>
      <c r="C275" s="65" t="s">
        <v>941</v>
      </c>
      <c r="D275" s="66">
        <v>10</v>
      </c>
      <c r="E275" s="66">
        <v>9.76</v>
      </c>
      <c r="F275" s="63" t="s">
        <v>942</v>
      </c>
    </row>
    <row r="276" spans="1:6" s="49" customFormat="1" ht="24.75" customHeight="1">
      <c r="A276" s="22">
        <v>271</v>
      </c>
      <c r="B276" s="64" t="s">
        <v>940</v>
      </c>
      <c r="C276" s="65" t="s">
        <v>941</v>
      </c>
      <c r="D276" s="66">
        <v>12</v>
      </c>
      <c r="E276" s="66">
        <v>12</v>
      </c>
      <c r="F276" s="63" t="s">
        <v>942</v>
      </c>
    </row>
    <row r="277" spans="1:6" s="49" customFormat="1" ht="24.75" customHeight="1">
      <c r="A277" s="43">
        <v>272</v>
      </c>
      <c r="B277" s="64" t="s">
        <v>940</v>
      </c>
      <c r="C277" s="65" t="s">
        <v>941</v>
      </c>
      <c r="D277" s="66">
        <v>10</v>
      </c>
      <c r="E277" s="66">
        <v>10</v>
      </c>
      <c r="F277" s="63" t="s">
        <v>942</v>
      </c>
    </row>
    <row r="278" spans="1:6" s="49" customFormat="1" ht="24.75" customHeight="1">
      <c r="A278" s="22">
        <v>273</v>
      </c>
      <c r="B278" s="64" t="s">
        <v>940</v>
      </c>
      <c r="C278" s="65" t="s">
        <v>941</v>
      </c>
      <c r="D278" s="66">
        <v>12</v>
      </c>
      <c r="E278" s="66">
        <v>8.08</v>
      </c>
      <c r="F278" s="63" t="s">
        <v>942</v>
      </c>
    </row>
    <row r="279" spans="1:6" s="49" customFormat="1" ht="24.75" customHeight="1">
      <c r="A279" s="43">
        <v>274</v>
      </c>
      <c r="B279" s="64" t="s">
        <v>940</v>
      </c>
      <c r="C279" s="65" t="s">
        <v>943</v>
      </c>
      <c r="D279" s="66">
        <v>3</v>
      </c>
      <c r="E279" s="66">
        <v>2.46</v>
      </c>
      <c r="F279" s="63" t="s">
        <v>944</v>
      </c>
    </row>
    <row r="280" spans="1:6" s="49" customFormat="1" ht="24.75" customHeight="1">
      <c r="A280" s="22">
        <v>275</v>
      </c>
      <c r="B280" s="64" t="s">
        <v>940</v>
      </c>
      <c r="C280" s="65" t="s">
        <v>945</v>
      </c>
      <c r="D280" s="66">
        <v>5</v>
      </c>
      <c r="E280" s="66">
        <v>5</v>
      </c>
      <c r="F280" s="63" t="s">
        <v>944</v>
      </c>
    </row>
    <row r="281" spans="1:6" s="49" customFormat="1" ht="24.75" customHeight="1">
      <c r="A281" s="43">
        <v>276</v>
      </c>
      <c r="B281" s="64" t="s">
        <v>940</v>
      </c>
      <c r="C281" s="65" t="s">
        <v>943</v>
      </c>
      <c r="D281" s="66">
        <v>6</v>
      </c>
      <c r="E281" s="66">
        <v>5.7</v>
      </c>
      <c r="F281" s="63" t="s">
        <v>944</v>
      </c>
    </row>
    <row r="282" spans="1:6" s="49" customFormat="1" ht="24.75" customHeight="1">
      <c r="A282" s="22">
        <v>277</v>
      </c>
      <c r="B282" s="64" t="s">
        <v>940</v>
      </c>
      <c r="C282" s="65" t="s">
        <v>943</v>
      </c>
      <c r="D282" s="66">
        <v>7</v>
      </c>
      <c r="E282" s="66">
        <v>7</v>
      </c>
      <c r="F282" s="63" t="s">
        <v>944</v>
      </c>
    </row>
    <row r="283" spans="1:6" s="49" customFormat="1" ht="24.75" customHeight="1">
      <c r="A283" s="43">
        <v>278</v>
      </c>
      <c r="B283" s="64" t="s">
        <v>940</v>
      </c>
      <c r="C283" s="65" t="s">
        <v>945</v>
      </c>
      <c r="D283" s="66">
        <v>3</v>
      </c>
      <c r="E283" s="66">
        <v>3</v>
      </c>
      <c r="F283" s="63" t="s">
        <v>944</v>
      </c>
    </row>
    <row r="284" spans="1:6" s="49" customFormat="1" ht="24.75" customHeight="1">
      <c r="A284" s="22">
        <v>279</v>
      </c>
      <c r="B284" s="64" t="s">
        <v>940</v>
      </c>
      <c r="C284" s="65" t="s">
        <v>943</v>
      </c>
      <c r="D284" s="66">
        <v>10</v>
      </c>
      <c r="E284" s="66">
        <v>7.06</v>
      </c>
      <c r="F284" s="63" t="s">
        <v>944</v>
      </c>
    </row>
    <row r="285" spans="1:6" s="49" customFormat="1" ht="24.75" customHeight="1">
      <c r="A285" s="43">
        <v>280</v>
      </c>
      <c r="B285" s="64" t="s">
        <v>940</v>
      </c>
      <c r="C285" s="65" t="s">
        <v>945</v>
      </c>
      <c r="D285" s="66">
        <v>2</v>
      </c>
      <c r="E285" s="66">
        <v>2</v>
      </c>
      <c r="F285" s="63" t="s">
        <v>944</v>
      </c>
    </row>
    <row r="286" spans="1:6" s="49" customFormat="1" ht="24.75" customHeight="1">
      <c r="A286" s="22">
        <v>281</v>
      </c>
      <c r="B286" s="64" t="s">
        <v>940</v>
      </c>
      <c r="C286" s="65" t="s">
        <v>946</v>
      </c>
      <c r="D286" s="66">
        <v>3</v>
      </c>
      <c r="E286" s="66">
        <v>3</v>
      </c>
      <c r="F286" s="63" t="s">
        <v>947</v>
      </c>
    </row>
    <row r="287" spans="1:6" s="49" customFormat="1" ht="24.75" customHeight="1">
      <c r="A287" s="43">
        <v>282</v>
      </c>
      <c r="B287" s="64" t="s">
        <v>940</v>
      </c>
      <c r="C287" s="65" t="s">
        <v>946</v>
      </c>
      <c r="D287" s="66">
        <v>2</v>
      </c>
      <c r="E287" s="66">
        <v>2</v>
      </c>
      <c r="F287" s="63" t="s">
        <v>947</v>
      </c>
    </row>
    <row r="288" spans="1:6" s="49" customFormat="1" ht="24.75" customHeight="1">
      <c r="A288" s="22">
        <v>283</v>
      </c>
      <c r="B288" s="64" t="s">
        <v>940</v>
      </c>
      <c r="C288" s="65" t="s">
        <v>948</v>
      </c>
      <c r="D288" s="66">
        <v>3</v>
      </c>
      <c r="E288" s="66">
        <v>3</v>
      </c>
      <c r="F288" s="63" t="s">
        <v>949</v>
      </c>
    </row>
    <row r="289" spans="1:6" s="49" customFormat="1" ht="24.75" customHeight="1">
      <c r="A289" s="43">
        <v>284</v>
      </c>
      <c r="B289" s="64" t="s">
        <v>940</v>
      </c>
      <c r="C289" s="65" t="s">
        <v>948</v>
      </c>
      <c r="D289" s="66">
        <v>2</v>
      </c>
      <c r="E289" s="66">
        <v>2</v>
      </c>
      <c r="F289" s="63" t="s">
        <v>949</v>
      </c>
    </row>
    <row r="290" spans="1:6" s="49" customFormat="1" ht="24.75" customHeight="1">
      <c r="A290" s="22">
        <v>285</v>
      </c>
      <c r="B290" s="64" t="s">
        <v>940</v>
      </c>
      <c r="C290" s="65" t="s">
        <v>950</v>
      </c>
      <c r="D290" s="66">
        <v>4</v>
      </c>
      <c r="E290" s="66">
        <v>4</v>
      </c>
      <c r="F290" s="63" t="s">
        <v>951</v>
      </c>
    </row>
    <row r="291" spans="1:6" s="49" customFormat="1" ht="24.75" customHeight="1">
      <c r="A291" s="43">
        <v>286</v>
      </c>
      <c r="B291" s="64" t="s">
        <v>940</v>
      </c>
      <c r="C291" s="65" t="s">
        <v>952</v>
      </c>
      <c r="D291" s="66">
        <v>3</v>
      </c>
      <c r="E291" s="66">
        <v>3</v>
      </c>
      <c r="F291" s="63" t="s">
        <v>951</v>
      </c>
    </row>
    <row r="292" spans="1:6" s="49" customFormat="1" ht="24.75" customHeight="1">
      <c r="A292" s="22">
        <v>287</v>
      </c>
      <c r="B292" s="64" t="s">
        <v>940</v>
      </c>
      <c r="C292" s="65" t="s">
        <v>950</v>
      </c>
      <c r="D292" s="66">
        <v>4</v>
      </c>
      <c r="E292" s="66">
        <v>4</v>
      </c>
      <c r="F292" s="63" t="s">
        <v>951</v>
      </c>
    </row>
    <row r="293" spans="1:6" s="49" customFormat="1" ht="24.75" customHeight="1">
      <c r="A293" s="43">
        <v>288</v>
      </c>
      <c r="B293" s="64" t="s">
        <v>940</v>
      </c>
      <c r="C293" s="65" t="s">
        <v>952</v>
      </c>
      <c r="D293" s="66">
        <v>2</v>
      </c>
      <c r="E293" s="66">
        <v>2</v>
      </c>
      <c r="F293" s="63" t="s">
        <v>951</v>
      </c>
    </row>
    <row r="294" spans="1:6" s="49" customFormat="1" ht="24.75" customHeight="1">
      <c r="A294" s="22">
        <v>289</v>
      </c>
      <c r="B294" s="64" t="s">
        <v>940</v>
      </c>
      <c r="C294" s="65" t="s">
        <v>953</v>
      </c>
      <c r="D294" s="66">
        <v>11.34</v>
      </c>
      <c r="E294" s="66">
        <v>4.4072</v>
      </c>
      <c r="F294" s="63" t="s">
        <v>954</v>
      </c>
    </row>
    <row r="295" spans="1:6" s="49" customFormat="1" ht="24.75" customHeight="1">
      <c r="A295" s="43">
        <v>290</v>
      </c>
      <c r="B295" s="64" t="s">
        <v>940</v>
      </c>
      <c r="C295" s="65" t="s">
        <v>955</v>
      </c>
      <c r="D295" s="66">
        <v>5</v>
      </c>
      <c r="E295" s="66">
        <v>5</v>
      </c>
      <c r="F295" s="63" t="s">
        <v>956</v>
      </c>
    </row>
    <row r="296" spans="1:6" s="49" customFormat="1" ht="24.75" customHeight="1">
      <c r="A296" s="22">
        <v>291</v>
      </c>
      <c r="B296" s="64" t="s">
        <v>940</v>
      </c>
      <c r="C296" s="65" t="s">
        <v>957</v>
      </c>
      <c r="D296" s="66">
        <v>21.51</v>
      </c>
      <c r="E296" s="66">
        <v>21.51</v>
      </c>
      <c r="F296" s="63" t="s">
        <v>956</v>
      </c>
    </row>
    <row r="297" spans="1:6" s="49" customFormat="1" ht="24.75" customHeight="1">
      <c r="A297" s="43">
        <v>292</v>
      </c>
      <c r="B297" s="64" t="s">
        <v>940</v>
      </c>
      <c r="C297" s="65" t="s">
        <v>958</v>
      </c>
      <c r="D297" s="66">
        <v>5</v>
      </c>
      <c r="E297" s="66">
        <v>5</v>
      </c>
      <c r="F297" s="63" t="s">
        <v>956</v>
      </c>
    </row>
    <row r="298" spans="1:6" s="49" customFormat="1" ht="24.75" customHeight="1">
      <c r="A298" s="22">
        <v>293</v>
      </c>
      <c r="B298" s="64" t="s">
        <v>940</v>
      </c>
      <c r="C298" s="65" t="s">
        <v>955</v>
      </c>
      <c r="D298" s="66">
        <v>10</v>
      </c>
      <c r="E298" s="66">
        <v>10</v>
      </c>
      <c r="F298" s="63" t="s">
        <v>956</v>
      </c>
    </row>
    <row r="299" spans="1:6" s="49" customFormat="1" ht="24.75" customHeight="1">
      <c r="A299" s="43">
        <v>294</v>
      </c>
      <c r="B299" s="64" t="s">
        <v>940</v>
      </c>
      <c r="C299" s="65" t="s">
        <v>957</v>
      </c>
      <c r="D299" s="66">
        <v>10</v>
      </c>
      <c r="E299" s="66">
        <v>2.5999999999999996</v>
      </c>
      <c r="F299" s="63" t="s">
        <v>956</v>
      </c>
    </row>
    <row r="300" spans="1:6" s="49" customFormat="1" ht="24.75" customHeight="1">
      <c r="A300" s="22">
        <v>295</v>
      </c>
      <c r="B300" s="64" t="s">
        <v>940</v>
      </c>
      <c r="C300" s="65" t="s">
        <v>958</v>
      </c>
      <c r="D300" s="66">
        <v>3</v>
      </c>
      <c r="E300" s="66">
        <v>3</v>
      </c>
      <c r="F300" s="63" t="s">
        <v>956</v>
      </c>
    </row>
    <row r="301" spans="1:6" s="49" customFormat="1" ht="24.75" customHeight="1">
      <c r="A301" s="43">
        <v>296</v>
      </c>
      <c r="B301" s="64" t="s">
        <v>940</v>
      </c>
      <c r="C301" s="65" t="s">
        <v>955</v>
      </c>
      <c r="D301" s="66">
        <v>10</v>
      </c>
      <c r="E301" s="66">
        <v>10</v>
      </c>
      <c r="F301" s="63" t="s">
        <v>956</v>
      </c>
    </row>
    <row r="302" spans="1:6" s="49" customFormat="1" ht="24.75" customHeight="1">
      <c r="A302" s="22">
        <v>297</v>
      </c>
      <c r="B302" s="64" t="s">
        <v>940</v>
      </c>
      <c r="C302" s="65" t="s">
        <v>958</v>
      </c>
      <c r="D302" s="66">
        <v>5</v>
      </c>
      <c r="E302" s="66">
        <v>5</v>
      </c>
      <c r="F302" s="63" t="s">
        <v>956</v>
      </c>
    </row>
    <row r="303" spans="1:6" s="49" customFormat="1" ht="24.75" customHeight="1">
      <c r="A303" s="43">
        <v>298</v>
      </c>
      <c r="B303" s="64" t="s">
        <v>940</v>
      </c>
      <c r="C303" s="65" t="s">
        <v>955</v>
      </c>
      <c r="D303" s="66">
        <v>5</v>
      </c>
      <c r="E303" s="66">
        <v>5</v>
      </c>
      <c r="F303" s="63" t="s">
        <v>956</v>
      </c>
    </row>
    <row r="304" spans="1:6" s="49" customFormat="1" ht="24.75" customHeight="1">
      <c r="A304" s="22">
        <v>299</v>
      </c>
      <c r="B304" s="64" t="s">
        <v>940</v>
      </c>
      <c r="C304" s="65" t="s">
        <v>959</v>
      </c>
      <c r="D304" s="66">
        <v>5</v>
      </c>
      <c r="E304" s="66">
        <v>0.0019999999999997797</v>
      </c>
      <c r="F304" s="63" t="s">
        <v>960</v>
      </c>
    </row>
    <row r="305" spans="1:6" s="49" customFormat="1" ht="24.75" customHeight="1">
      <c r="A305" s="43">
        <v>300</v>
      </c>
      <c r="B305" s="64" t="s">
        <v>940</v>
      </c>
      <c r="C305" s="65" t="s">
        <v>959</v>
      </c>
      <c r="D305" s="66">
        <v>10</v>
      </c>
      <c r="E305" s="66">
        <v>5</v>
      </c>
      <c r="F305" s="63" t="s">
        <v>960</v>
      </c>
    </row>
    <row r="306" spans="1:6" s="49" customFormat="1" ht="24.75" customHeight="1">
      <c r="A306" s="22">
        <v>301</v>
      </c>
      <c r="B306" s="64" t="s">
        <v>940</v>
      </c>
      <c r="C306" s="65" t="s">
        <v>959</v>
      </c>
      <c r="D306" s="66">
        <v>10</v>
      </c>
      <c r="E306" s="66">
        <v>10</v>
      </c>
      <c r="F306" s="63" t="s">
        <v>960</v>
      </c>
    </row>
    <row r="307" spans="1:6" s="49" customFormat="1" ht="24.75" customHeight="1">
      <c r="A307" s="43">
        <v>302</v>
      </c>
      <c r="B307" s="64" t="s">
        <v>940</v>
      </c>
      <c r="C307" s="65" t="s">
        <v>959</v>
      </c>
      <c r="D307" s="66">
        <v>5</v>
      </c>
      <c r="E307" s="66">
        <v>2.138</v>
      </c>
      <c r="F307" s="63" t="s">
        <v>960</v>
      </c>
    </row>
    <row r="308" spans="1:6" s="49" customFormat="1" ht="24.75" customHeight="1">
      <c r="A308" s="22">
        <v>303</v>
      </c>
      <c r="B308" s="64" t="s">
        <v>940</v>
      </c>
      <c r="C308" s="65" t="s">
        <v>961</v>
      </c>
      <c r="D308" s="66">
        <v>11</v>
      </c>
      <c r="E308" s="66">
        <v>0.02185000000000059</v>
      </c>
      <c r="F308" s="63" t="s">
        <v>954</v>
      </c>
    </row>
    <row r="309" spans="1:6" s="49" customFormat="1" ht="24.75" customHeight="1">
      <c r="A309" s="43">
        <v>304</v>
      </c>
      <c r="B309" s="64" t="s">
        <v>940</v>
      </c>
      <c r="C309" s="65" t="s">
        <v>962</v>
      </c>
      <c r="D309" s="66">
        <v>10.1672</v>
      </c>
      <c r="E309" s="66">
        <v>0.002200000000000202</v>
      </c>
      <c r="F309" s="63" t="s">
        <v>942</v>
      </c>
    </row>
    <row r="310" spans="1:6" s="49" customFormat="1" ht="24.75" customHeight="1">
      <c r="A310" s="22">
        <v>305</v>
      </c>
      <c r="B310" s="64" t="s">
        <v>940</v>
      </c>
      <c r="C310" s="65" t="s">
        <v>963</v>
      </c>
      <c r="D310" s="66">
        <v>1.591</v>
      </c>
      <c r="E310" s="66">
        <v>4.0000000000040004E-05</v>
      </c>
      <c r="F310" s="63" t="s">
        <v>964</v>
      </c>
    </row>
    <row r="311" spans="1:6" s="49" customFormat="1" ht="24.75" customHeight="1">
      <c r="A311" s="43">
        <v>306</v>
      </c>
      <c r="B311" s="64" t="s">
        <v>965</v>
      </c>
      <c r="C311" s="65" t="s">
        <v>966</v>
      </c>
      <c r="D311" s="66">
        <v>77.84</v>
      </c>
      <c r="E311" s="66">
        <v>0.8032600000000087</v>
      </c>
      <c r="F311" s="63" t="s">
        <v>967</v>
      </c>
    </row>
    <row r="312" spans="1:6" s="49" customFormat="1" ht="24.75" customHeight="1">
      <c r="A312" s="22">
        <v>307</v>
      </c>
      <c r="B312" s="64" t="s">
        <v>965</v>
      </c>
      <c r="C312" s="65" t="s">
        <v>968</v>
      </c>
      <c r="D312" s="66">
        <v>3</v>
      </c>
      <c r="E312" s="66">
        <v>1.6</v>
      </c>
      <c r="F312" s="63" t="s">
        <v>969</v>
      </c>
    </row>
    <row r="313" spans="1:6" s="49" customFormat="1" ht="24.75" customHeight="1">
      <c r="A313" s="43">
        <v>308</v>
      </c>
      <c r="B313" s="64" t="s">
        <v>970</v>
      </c>
      <c r="C313" s="65" t="s">
        <v>971</v>
      </c>
      <c r="D313" s="66">
        <v>1.5</v>
      </c>
      <c r="E313" s="66">
        <v>0.11749999999999994</v>
      </c>
      <c r="F313" s="63" t="s">
        <v>622</v>
      </c>
    </row>
    <row r="314" spans="1:6" s="49" customFormat="1" ht="24.75" customHeight="1">
      <c r="A314" s="22">
        <v>309</v>
      </c>
      <c r="B314" s="64" t="s">
        <v>970</v>
      </c>
      <c r="C314" s="65" t="s">
        <v>972</v>
      </c>
      <c r="D314" s="66">
        <v>25</v>
      </c>
      <c r="E314" s="66">
        <v>0.11299999999999955</v>
      </c>
      <c r="F314" s="63" t="s">
        <v>622</v>
      </c>
    </row>
    <row r="315" spans="1:6" s="49" customFormat="1" ht="24.75" customHeight="1">
      <c r="A315" s="43">
        <v>310</v>
      </c>
      <c r="B315" s="64" t="s">
        <v>970</v>
      </c>
      <c r="C315" s="65" t="s">
        <v>973</v>
      </c>
      <c r="D315" s="66">
        <v>20</v>
      </c>
      <c r="E315" s="66">
        <v>0.058499999999998664</v>
      </c>
      <c r="F315" s="63" t="s">
        <v>622</v>
      </c>
    </row>
    <row r="316" spans="1:6" s="49" customFormat="1" ht="24.75" customHeight="1">
      <c r="A316" s="22">
        <v>311</v>
      </c>
      <c r="B316" s="64" t="s">
        <v>970</v>
      </c>
      <c r="C316" s="65" t="s">
        <v>974</v>
      </c>
      <c r="D316" s="66">
        <v>9.4</v>
      </c>
      <c r="E316" s="66">
        <v>0.04300000000000104</v>
      </c>
      <c r="F316" s="63" t="s">
        <v>622</v>
      </c>
    </row>
    <row r="317" spans="1:6" s="49" customFormat="1" ht="24.75" customHeight="1">
      <c r="A317" s="43">
        <v>312</v>
      </c>
      <c r="B317" s="64" t="s">
        <v>970</v>
      </c>
      <c r="C317" s="65" t="s">
        <v>975</v>
      </c>
      <c r="D317" s="66">
        <v>5</v>
      </c>
      <c r="E317" s="66">
        <v>0.060249999999999915</v>
      </c>
      <c r="F317" s="63" t="s">
        <v>622</v>
      </c>
    </row>
    <row r="318" spans="1:6" s="49" customFormat="1" ht="24.75" customHeight="1">
      <c r="A318" s="22">
        <v>313</v>
      </c>
      <c r="B318" s="64" t="s">
        <v>970</v>
      </c>
      <c r="C318" s="65" t="s">
        <v>976</v>
      </c>
      <c r="D318" s="66">
        <v>38.5</v>
      </c>
      <c r="E318" s="66">
        <v>0.04703999999999908</v>
      </c>
      <c r="F318" s="63" t="s">
        <v>622</v>
      </c>
    </row>
    <row r="319" spans="1:6" s="49" customFormat="1" ht="24.75" customHeight="1">
      <c r="A319" s="43">
        <v>314</v>
      </c>
      <c r="B319" s="64" t="s">
        <v>970</v>
      </c>
      <c r="C319" s="65" t="s">
        <v>975</v>
      </c>
      <c r="D319" s="66">
        <v>52</v>
      </c>
      <c r="E319" s="66">
        <v>0.16281000000000034</v>
      </c>
      <c r="F319" s="63" t="s">
        <v>622</v>
      </c>
    </row>
    <row r="320" spans="1:6" s="49" customFormat="1" ht="24.75" customHeight="1">
      <c r="A320" s="22">
        <v>315</v>
      </c>
      <c r="B320" s="64" t="s">
        <v>970</v>
      </c>
      <c r="C320" s="65" t="s">
        <v>977</v>
      </c>
      <c r="D320" s="66">
        <v>8.1</v>
      </c>
      <c r="E320" s="66">
        <v>0.07141999999999982</v>
      </c>
      <c r="F320" s="63" t="s">
        <v>622</v>
      </c>
    </row>
    <row r="321" spans="1:6" s="49" customFormat="1" ht="24.75" customHeight="1">
      <c r="A321" s="43">
        <v>316</v>
      </c>
      <c r="B321" s="64" t="s">
        <v>970</v>
      </c>
      <c r="C321" s="65" t="s">
        <v>978</v>
      </c>
      <c r="D321" s="66">
        <v>30</v>
      </c>
      <c r="E321" s="66">
        <v>0.04660000000000153</v>
      </c>
      <c r="F321" s="63" t="s">
        <v>622</v>
      </c>
    </row>
    <row r="322" spans="1:6" s="49" customFormat="1" ht="24.75" customHeight="1">
      <c r="A322" s="22">
        <v>317</v>
      </c>
      <c r="B322" s="64" t="s">
        <v>970</v>
      </c>
      <c r="C322" s="65" t="s">
        <v>979</v>
      </c>
      <c r="D322" s="66">
        <v>7.8</v>
      </c>
      <c r="E322" s="66">
        <v>0.002200000000000202</v>
      </c>
      <c r="F322" s="63" t="s">
        <v>622</v>
      </c>
    </row>
    <row r="323" spans="1:6" s="49" customFormat="1" ht="24.75" customHeight="1">
      <c r="A323" s="43">
        <v>318</v>
      </c>
      <c r="B323" s="64" t="s">
        <v>970</v>
      </c>
      <c r="C323" s="65" t="s">
        <v>980</v>
      </c>
      <c r="D323" s="66">
        <v>17.698076</v>
      </c>
      <c r="E323" s="66">
        <v>17.698076</v>
      </c>
      <c r="F323" s="63" t="s">
        <v>622</v>
      </c>
    </row>
    <row r="324" spans="1:6" s="49" customFormat="1" ht="24.75" customHeight="1">
      <c r="A324" s="22">
        <v>319</v>
      </c>
      <c r="B324" s="64" t="s">
        <v>970</v>
      </c>
      <c r="C324" s="65" t="s">
        <v>981</v>
      </c>
      <c r="D324" s="66">
        <v>18.5</v>
      </c>
      <c r="E324" s="66">
        <v>0.16123999999999938</v>
      </c>
      <c r="F324" s="63" t="s">
        <v>622</v>
      </c>
    </row>
    <row r="325" spans="1:6" s="49" customFormat="1" ht="24.75" customHeight="1">
      <c r="A325" s="43">
        <v>320</v>
      </c>
      <c r="B325" s="64" t="s">
        <v>982</v>
      </c>
      <c r="C325" s="65" t="s">
        <v>685</v>
      </c>
      <c r="D325" s="66">
        <v>0.6</v>
      </c>
      <c r="E325" s="66">
        <v>0.14999999999999997</v>
      </c>
      <c r="F325" s="63" t="s">
        <v>686</v>
      </c>
    </row>
    <row r="326" spans="1:6" s="49" customFormat="1" ht="24.75" customHeight="1">
      <c r="A326" s="22">
        <v>321</v>
      </c>
      <c r="B326" s="64" t="s">
        <v>982</v>
      </c>
      <c r="C326" s="65" t="s">
        <v>983</v>
      </c>
      <c r="D326" s="66">
        <v>22</v>
      </c>
      <c r="E326" s="66">
        <v>0.809429999999999</v>
      </c>
      <c r="F326" s="63" t="s">
        <v>984</v>
      </c>
    </row>
    <row r="327" spans="1:6" s="49" customFormat="1" ht="24.75" customHeight="1">
      <c r="A327" s="43">
        <v>322</v>
      </c>
      <c r="B327" s="64" t="s">
        <v>982</v>
      </c>
      <c r="C327" s="65" t="s">
        <v>985</v>
      </c>
      <c r="D327" s="66">
        <v>112.67</v>
      </c>
      <c r="E327" s="66">
        <v>11.922674999999998</v>
      </c>
      <c r="F327" s="63" t="s">
        <v>984</v>
      </c>
    </row>
    <row r="328" spans="1:6" s="49" customFormat="1" ht="24.75" customHeight="1">
      <c r="A328" s="22">
        <v>323</v>
      </c>
      <c r="B328" s="64" t="s">
        <v>982</v>
      </c>
      <c r="C328" s="65" t="s">
        <v>986</v>
      </c>
      <c r="D328" s="66">
        <v>35</v>
      </c>
      <c r="E328" s="66">
        <v>35</v>
      </c>
      <c r="F328" s="63" t="s">
        <v>984</v>
      </c>
    </row>
    <row r="329" spans="1:6" s="49" customFormat="1" ht="24.75" customHeight="1">
      <c r="A329" s="43">
        <v>324</v>
      </c>
      <c r="B329" s="64" t="s">
        <v>554</v>
      </c>
      <c r="C329" s="65" t="s">
        <v>987</v>
      </c>
      <c r="D329" s="66">
        <v>50</v>
      </c>
      <c r="E329" s="66">
        <v>5.0002720000000025</v>
      </c>
      <c r="F329" s="63" t="s">
        <v>556</v>
      </c>
    </row>
    <row r="330" spans="1:6" s="49" customFormat="1" ht="24.75" customHeight="1">
      <c r="A330" s="22">
        <v>325</v>
      </c>
      <c r="B330" s="64" t="s">
        <v>554</v>
      </c>
      <c r="C330" s="65" t="s">
        <v>988</v>
      </c>
      <c r="D330" s="66">
        <v>200</v>
      </c>
      <c r="E330" s="66">
        <v>100</v>
      </c>
      <c r="F330" s="63" t="s">
        <v>556</v>
      </c>
    </row>
    <row r="331" spans="1:6" s="49" customFormat="1" ht="24.75" customHeight="1">
      <c r="A331" s="43">
        <v>326</v>
      </c>
      <c r="B331" s="64" t="s">
        <v>554</v>
      </c>
      <c r="C331" s="65" t="s">
        <v>989</v>
      </c>
      <c r="D331" s="66">
        <v>184</v>
      </c>
      <c r="E331" s="66">
        <v>154</v>
      </c>
      <c r="F331" s="63" t="s">
        <v>556</v>
      </c>
    </row>
    <row r="332" spans="1:6" s="49" customFormat="1" ht="24.75" customHeight="1">
      <c r="A332" s="22">
        <v>327</v>
      </c>
      <c r="B332" s="64" t="s">
        <v>554</v>
      </c>
      <c r="C332" s="65" t="s">
        <v>990</v>
      </c>
      <c r="D332" s="66">
        <v>98.15</v>
      </c>
      <c r="E332" s="66">
        <v>9.189000000000007</v>
      </c>
      <c r="F332" s="63" t="s">
        <v>556</v>
      </c>
    </row>
    <row r="333" spans="1:6" s="49" customFormat="1" ht="24.75" customHeight="1">
      <c r="A333" s="43">
        <v>328</v>
      </c>
      <c r="B333" s="64" t="s">
        <v>554</v>
      </c>
      <c r="C333" s="65" t="s">
        <v>991</v>
      </c>
      <c r="D333" s="66">
        <v>41.38</v>
      </c>
      <c r="E333" s="66">
        <v>0.38000000000000256</v>
      </c>
      <c r="F333" s="63" t="s">
        <v>556</v>
      </c>
    </row>
    <row r="334" spans="1:6" s="49" customFormat="1" ht="24.75" customHeight="1">
      <c r="A334" s="22">
        <v>329</v>
      </c>
      <c r="B334" s="64" t="s">
        <v>554</v>
      </c>
      <c r="C334" s="65" t="s">
        <v>987</v>
      </c>
      <c r="D334" s="66">
        <v>22.51</v>
      </c>
      <c r="E334" s="66">
        <v>2.5100000000000016</v>
      </c>
      <c r="F334" s="63" t="s">
        <v>556</v>
      </c>
    </row>
    <row r="335" spans="1:6" s="49" customFormat="1" ht="24.75" customHeight="1">
      <c r="A335" s="43">
        <v>330</v>
      </c>
      <c r="B335" s="64" t="s">
        <v>554</v>
      </c>
      <c r="C335" s="65" t="s">
        <v>992</v>
      </c>
      <c r="D335" s="66">
        <v>50</v>
      </c>
      <c r="E335" s="66">
        <v>15</v>
      </c>
      <c r="F335" s="63" t="s">
        <v>556</v>
      </c>
    </row>
    <row r="336" spans="1:6" s="49" customFormat="1" ht="24.75" customHeight="1">
      <c r="A336" s="22">
        <v>331</v>
      </c>
      <c r="B336" s="64" t="s">
        <v>554</v>
      </c>
      <c r="C336" s="65" t="s">
        <v>987</v>
      </c>
      <c r="D336" s="66">
        <v>41.1</v>
      </c>
      <c r="E336" s="66">
        <v>36.1</v>
      </c>
      <c r="F336" s="63" t="s">
        <v>556</v>
      </c>
    </row>
    <row r="337" spans="1:6" s="49" customFormat="1" ht="24.75" customHeight="1">
      <c r="A337" s="43">
        <v>332</v>
      </c>
      <c r="B337" s="64" t="s">
        <v>554</v>
      </c>
      <c r="C337" s="65" t="s">
        <v>993</v>
      </c>
      <c r="D337" s="66">
        <v>210</v>
      </c>
      <c r="E337" s="66">
        <v>30</v>
      </c>
      <c r="F337" s="63" t="s">
        <v>556</v>
      </c>
    </row>
    <row r="338" spans="1:6" s="49" customFormat="1" ht="24.75" customHeight="1">
      <c r="A338" s="22">
        <v>333</v>
      </c>
      <c r="B338" s="64" t="s">
        <v>554</v>
      </c>
      <c r="C338" s="65" t="s">
        <v>994</v>
      </c>
      <c r="D338" s="66">
        <v>160</v>
      </c>
      <c r="E338" s="66">
        <v>30</v>
      </c>
      <c r="F338" s="63" t="s">
        <v>556</v>
      </c>
    </row>
    <row r="339" spans="1:6" s="49" customFormat="1" ht="28.5">
      <c r="A339" s="43">
        <v>334</v>
      </c>
      <c r="B339" s="64" t="s">
        <v>554</v>
      </c>
      <c r="C339" s="67" t="s">
        <v>995</v>
      </c>
      <c r="D339" s="66">
        <v>300</v>
      </c>
      <c r="E339" s="66">
        <v>130</v>
      </c>
      <c r="F339" s="63" t="s">
        <v>556</v>
      </c>
    </row>
    <row r="340" spans="1:6" s="49" customFormat="1" ht="24.75" customHeight="1">
      <c r="A340" s="22">
        <v>335</v>
      </c>
      <c r="B340" s="64" t="s">
        <v>554</v>
      </c>
      <c r="C340" s="65" t="s">
        <v>996</v>
      </c>
      <c r="D340" s="66">
        <v>220</v>
      </c>
      <c r="E340" s="66">
        <v>120</v>
      </c>
      <c r="F340" s="63" t="s">
        <v>556</v>
      </c>
    </row>
    <row r="341" spans="1:6" s="49" customFormat="1" ht="24.75" customHeight="1">
      <c r="A341" s="43">
        <v>336</v>
      </c>
      <c r="B341" s="64" t="s">
        <v>554</v>
      </c>
      <c r="C341" s="65" t="s">
        <v>987</v>
      </c>
      <c r="D341" s="66">
        <v>45</v>
      </c>
      <c r="E341" s="66">
        <v>18</v>
      </c>
      <c r="F341" s="63" t="s">
        <v>556</v>
      </c>
    </row>
    <row r="342" spans="1:6" s="49" customFormat="1" ht="24.75" customHeight="1">
      <c r="A342" s="22">
        <v>337</v>
      </c>
      <c r="B342" s="64" t="s">
        <v>554</v>
      </c>
      <c r="C342" s="65" t="s">
        <v>997</v>
      </c>
      <c r="D342" s="66">
        <v>136</v>
      </c>
      <c r="E342" s="66">
        <v>41</v>
      </c>
      <c r="F342" s="63" t="s">
        <v>556</v>
      </c>
    </row>
    <row r="343" spans="1:6" s="49" customFormat="1" ht="24.75" customHeight="1">
      <c r="A343" s="43">
        <v>338</v>
      </c>
      <c r="B343" s="64" t="s">
        <v>554</v>
      </c>
      <c r="C343" s="65" t="s">
        <v>998</v>
      </c>
      <c r="D343" s="66">
        <v>170</v>
      </c>
      <c r="E343" s="66">
        <v>10.003873999999996</v>
      </c>
      <c r="F343" s="63" t="s">
        <v>556</v>
      </c>
    </row>
    <row r="344" spans="1:6" s="49" customFormat="1" ht="24.75" customHeight="1">
      <c r="A344" s="22">
        <v>339</v>
      </c>
      <c r="B344" s="64" t="s">
        <v>554</v>
      </c>
      <c r="C344" s="65" t="s">
        <v>999</v>
      </c>
      <c r="D344" s="66">
        <v>160</v>
      </c>
      <c r="E344" s="66">
        <v>100</v>
      </c>
      <c r="F344" s="63" t="s">
        <v>556</v>
      </c>
    </row>
    <row r="345" spans="1:6" s="49" customFormat="1" ht="24.75" customHeight="1">
      <c r="A345" s="43">
        <v>340</v>
      </c>
      <c r="B345" s="64" t="s">
        <v>554</v>
      </c>
      <c r="C345" s="65" t="s">
        <v>987</v>
      </c>
      <c r="D345" s="66">
        <v>17.95</v>
      </c>
      <c r="E345" s="66">
        <v>0.05000000000000071</v>
      </c>
      <c r="F345" s="63" t="s">
        <v>556</v>
      </c>
    </row>
    <row r="346" spans="1:6" s="49" customFormat="1" ht="24.75" customHeight="1">
      <c r="A346" s="22">
        <v>341</v>
      </c>
      <c r="B346" s="64" t="s">
        <v>554</v>
      </c>
      <c r="C346" s="65" t="s">
        <v>1000</v>
      </c>
      <c r="D346" s="66">
        <v>100</v>
      </c>
      <c r="E346" s="66">
        <v>59</v>
      </c>
      <c r="F346" s="63" t="s">
        <v>556</v>
      </c>
    </row>
    <row r="347" spans="1:6" s="49" customFormat="1" ht="24.75" customHeight="1">
      <c r="A347" s="43">
        <v>342</v>
      </c>
      <c r="B347" s="64" t="s">
        <v>554</v>
      </c>
      <c r="C347" s="65" t="s">
        <v>1001</v>
      </c>
      <c r="D347" s="66">
        <v>9.26</v>
      </c>
      <c r="E347" s="66">
        <v>9.26</v>
      </c>
      <c r="F347" s="63" t="s">
        <v>556</v>
      </c>
    </row>
    <row r="348" spans="1:6" s="49" customFormat="1" ht="24.75" customHeight="1">
      <c r="A348" s="22">
        <v>343</v>
      </c>
      <c r="B348" s="64" t="s">
        <v>554</v>
      </c>
      <c r="C348" s="65" t="s">
        <v>1000</v>
      </c>
      <c r="D348" s="66">
        <v>40</v>
      </c>
      <c r="E348" s="66">
        <v>0.021999999999998465</v>
      </c>
      <c r="F348" s="63" t="s">
        <v>556</v>
      </c>
    </row>
    <row r="349" spans="1:6" s="49" customFormat="1" ht="24.75" customHeight="1">
      <c r="A349" s="43">
        <v>344</v>
      </c>
      <c r="B349" s="64" t="s">
        <v>221</v>
      </c>
      <c r="C349" s="65" t="s">
        <v>1002</v>
      </c>
      <c r="D349" s="66">
        <v>274.98</v>
      </c>
      <c r="E349" s="66">
        <v>13.112317000000019</v>
      </c>
      <c r="F349" s="63" t="s">
        <v>1003</v>
      </c>
    </row>
    <row r="350" spans="1:6" s="49" customFormat="1" ht="24.75" customHeight="1">
      <c r="A350" s="22">
        <v>345</v>
      </c>
      <c r="B350" s="64" t="s">
        <v>557</v>
      </c>
      <c r="C350" s="65" t="s">
        <v>1004</v>
      </c>
      <c r="D350" s="66">
        <v>4.8</v>
      </c>
      <c r="E350" s="66">
        <v>4.8</v>
      </c>
      <c r="F350" s="63" t="s">
        <v>1005</v>
      </c>
    </row>
    <row r="351" spans="1:6" s="49" customFormat="1" ht="24.75" customHeight="1">
      <c r="A351" s="43">
        <v>346</v>
      </c>
      <c r="B351" s="64" t="s">
        <v>557</v>
      </c>
      <c r="C351" s="65" t="s">
        <v>1006</v>
      </c>
      <c r="D351" s="66">
        <v>3.4</v>
      </c>
      <c r="E351" s="66">
        <v>3.4</v>
      </c>
      <c r="F351" s="63" t="s">
        <v>1007</v>
      </c>
    </row>
    <row r="352" spans="1:6" s="49" customFormat="1" ht="24.75" customHeight="1">
      <c r="A352" s="22">
        <v>347</v>
      </c>
      <c r="B352" s="64" t="s">
        <v>1008</v>
      </c>
      <c r="C352" s="65" t="s">
        <v>1009</v>
      </c>
      <c r="D352" s="66">
        <v>1</v>
      </c>
      <c r="E352" s="66">
        <v>1</v>
      </c>
      <c r="F352" s="63" t="s">
        <v>1010</v>
      </c>
    </row>
    <row r="353" spans="1:6" s="49" customFormat="1" ht="24.75" customHeight="1">
      <c r="A353" s="43">
        <v>348</v>
      </c>
      <c r="B353" s="64" t="s">
        <v>1008</v>
      </c>
      <c r="C353" s="65" t="s">
        <v>1011</v>
      </c>
      <c r="D353" s="66">
        <v>50</v>
      </c>
      <c r="E353" s="66">
        <v>48.002</v>
      </c>
      <c r="F353" s="63" t="s">
        <v>622</v>
      </c>
    </row>
    <row r="354" spans="1:6" s="49" customFormat="1" ht="28.5">
      <c r="A354" s="22">
        <v>349</v>
      </c>
      <c r="B354" s="64" t="s">
        <v>1008</v>
      </c>
      <c r="C354" s="67" t="s">
        <v>1012</v>
      </c>
      <c r="D354" s="66">
        <v>43.95</v>
      </c>
      <c r="E354" s="66">
        <v>0.0005009999999998627</v>
      </c>
      <c r="F354" s="63" t="s">
        <v>622</v>
      </c>
    </row>
    <row r="355" spans="1:6" s="49" customFormat="1" ht="28.5">
      <c r="A355" s="43">
        <v>350</v>
      </c>
      <c r="B355" s="64" t="s">
        <v>224</v>
      </c>
      <c r="C355" s="67" t="s">
        <v>1013</v>
      </c>
      <c r="D355" s="66">
        <v>1</v>
      </c>
      <c r="E355" s="66">
        <v>0.716453</v>
      </c>
      <c r="F355" s="63" t="s">
        <v>1014</v>
      </c>
    </row>
    <row r="356" spans="1:6" s="49" customFormat="1" ht="24.75" customHeight="1">
      <c r="A356" s="22">
        <v>351</v>
      </c>
      <c r="B356" s="64" t="s">
        <v>224</v>
      </c>
      <c r="C356" s="65" t="s">
        <v>1015</v>
      </c>
      <c r="D356" s="66">
        <v>31</v>
      </c>
      <c r="E356" s="66">
        <v>1.1119999999999983</v>
      </c>
      <c r="F356" s="63" t="s">
        <v>1014</v>
      </c>
    </row>
    <row r="357" spans="1:6" s="49" customFormat="1" ht="24.75" customHeight="1">
      <c r="A357" s="43">
        <v>352</v>
      </c>
      <c r="B357" s="64" t="s">
        <v>224</v>
      </c>
      <c r="C357" s="65" t="s">
        <v>1016</v>
      </c>
      <c r="D357" s="66">
        <v>258.85</v>
      </c>
      <c r="E357" s="66">
        <v>42.10703000000001</v>
      </c>
      <c r="F357" s="63" t="s">
        <v>1014</v>
      </c>
    </row>
    <row r="358" spans="1:6" s="49" customFormat="1" ht="24.75" customHeight="1">
      <c r="A358" s="22">
        <v>353</v>
      </c>
      <c r="B358" s="64" t="s">
        <v>224</v>
      </c>
      <c r="C358" s="65" t="s">
        <v>1017</v>
      </c>
      <c r="D358" s="66">
        <v>202.8</v>
      </c>
      <c r="E358" s="66">
        <v>20.225300000000004</v>
      </c>
      <c r="F358" s="63" t="s">
        <v>1018</v>
      </c>
    </row>
    <row r="359" spans="1:6" s="49" customFormat="1" ht="24.75" customHeight="1">
      <c r="A359" s="43">
        <v>354</v>
      </c>
      <c r="B359" s="64" t="s">
        <v>224</v>
      </c>
      <c r="C359" s="65" t="s">
        <v>1019</v>
      </c>
      <c r="D359" s="66">
        <v>70.03</v>
      </c>
      <c r="E359" s="66">
        <v>0.0034749999999945658</v>
      </c>
      <c r="F359" s="63" t="s">
        <v>1020</v>
      </c>
    </row>
    <row r="360" spans="1:6" s="49" customFormat="1" ht="24.75" customHeight="1">
      <c r="A360" s="22">
        <v>355</v>
      </c>
      <c r="B360" s="64" t="s">
        <v>224</v>
      </c>
      <c r="C360" s="67" t="s">
        <v>1021</v>
      </c>
      <c r="D360" s="66">
        <v>5</v>
      </c>
      <c r="E360" s="66">
        <v>0.8449929999999997</v>
      </c>
      <c r="F360" s="63" t="s">
        <v>1022</v>
      </c>
    </row>
    <row r="361" spans="1:6" s="49" customFormat="1" ht="28.5">
      <c r="A361" s="43">
        <v>356</v>
      </c>
      <c r="B361" s="64" t="s">
        <v>224</v>
      </c>
      <c r="C361" s="67" t="s">
        <v>1023</v>
      </c>
      <c r="D361" s="66">
        <v>180</v>
      </c>
      <c r="E361" s="66">
        <v>0.40498700000000554</v>
      </c>
      <c r="F361" s="63" t="s">
        <v>1022</v>
      </c>
    </row>
    <row r="362" spans="1:6" s="49" customFormat="1" ht="24.75" customHeight="1">
      <c r="A362" s="22">
        <v>357</v>
      </c>
      <c r="B362" s="64" t="s">
        <v>224</v>
      </c>
      <c r="C362" s="65" t="s">
        <v>1024</v>
      </c>
      <c r="D362" s="66">
        <v>2.99</v>
      </c>
      <c r="E362" s="66">
        <v>0.9900000000000002</v>
      </c>
      <c r="F362" s="63" t="s">
        <v>1025</v>
      </c>
    </row>
    <row r="363" spans="1:6" s="49" customFormat="1" ht="24.75" customHeight="1">
      <c r="A363" s="43">
        <v>358</v>
      </c>
      <c r="B363" s="64" t="s">
        <v>224</v>
      </c>
      <c r="C363" s="65" t="s">
        <v>1026</v>
      </c>
      <c r="D363" s="66">
        <v>1.79</v>
      </c>
      <c r="E363" s="66">
        <v>0.69188</v>
      </c>
      <c r="F363" s="63" t="s">
        <v>1025</v>
      </c>
    </row>
    <row r="364" spans="1:6" s="49" customFormat="1" ht="24.75" customHeight="1">
      <c r="A364" s="22">
        <v>359</v>
      </c>
      <c r="B364" s="64" t="s">
        <v>224</v>
      </c>
      <c r="C364" s="65" t="s">
        <v>1027</v>
      </c>
      <c r="D364" s="66">
        <v>63.57</v>
      </c>
      <c r="E364" s="66">
        <v>31.67022</v>
      </c>
      <c r="F364" s="63" t="s">
        <v>1025</v>
      </c>
    </row>
    <row r="365" spans="1:6" s="49" customFormat="1" ht="24.75" customHeight="1">
      <c r="A365" s="43">
        <v>360</v>
      </c>
      <c r="B365" s="64" t="s">
        <v>224</v>
      </c>
      <c r="C365" s="65" t="s">
        <v>1028</v>
      </c>
      <c r="D365" s="66">
        <v>5.6</v>
      </c>
      <c r="E365" s="66">
        <v>3.3499999999999996</v>
      </c>
      <c r="F365" s="63" t="s">
        <v>1025</v>
      </c>
    </row>
    <row r="366" spans="1:6" s="49" customFormat="1" ht="24.75" customHeight="1">
      <c r="A366" s="22">
        <v>361</v>
      </c>
      <c r="B366" s="64" t="s">
        <v>224</v>
      </c>
      <c r="C366" s="65" t="s">
        <v>1029</v>
      </c>
      <c r="D366" s="66">
        <v>73</v>
      </c>
      <c r="E366" s="66">
        <v>5.034000000000006</v>
      </c>
      <c r="F366" s="63" t="s">
        <v>1025</v>
      </c>
    </row>
    <row r="367" spans="1:6" s="49" customFormat="1" ht="24.75" customHeight="1">
      <c r="A367" s="43">
        <v>362</v>
      </c>
      <c r="B367" s="64" t="s">
        <v>224</v>
      </c>
      <c r="C367" s="65" t="s">
        <v>1030</v>
      </c>
      <c r="D367" s="66">
        <v>13.5</v>
      </c>
      <c r="E367" s="66">
        <v>13.5</v>
      </c>
      <c r="F367" s="63" t="s">
        <v>575</v>
      </c>
    </row>
    <row r="368" spans="1:6" s="49" customFormat="1" ht="24.75" customHeight="1">
      <c r="A368" s="22">
        <v>363</v>
      </c>
      <c r="B368" s="64" t="s">
        <v>224</v>
      </c>
      <c r="C368" s="65" t="s">
        <v>1031</v>
      </c>
      <c r="D368" s="66">
        <v>227.69</v>
      </c>
      <c r="E368" s="66">
        <v>197.061418</v>
      </c>
      <c r="F368" s="63" t="s">
        <v>571</v>
      </c>
    </row>
    <row r="369" spans="1:6" s="49" customFormat="1" ht="24.75" customHeight="1">
      <c r="A369" s="43">
        <v>364</v>
      </c>
      <c r="B369" s="64" t="s">
        <v>224</v>
      </c>
      <c r="C369" s="65" t="s">
        <v>1032</v>
      </c>
      <c r="D369" s="66">
        <v>20</v>
      </c>
      <c r="E369" s="66">
        <v>14.937168</v>
      </c>
      <c r="F369" s="63" t="s">
        <v>228</v>
      </c>
    </row>
    <row r="370" spans="1:6" s="49" customFormat="1" ht="24.75" customHeight="1">
      <c r="A370" s="22">
        <v>365</v>
      </c>
      <c r="B370" s="64" t="s">
        <v>224</v>
      </c>
      <c r="C370" s="65" t="s">
        <v>1033</v>
      </c>
      <c r="D370" s="66">
        <v>25</v>
      </c>
      <c r="E370" s="66">
        <v>25</v>
      </c>
      <c r="F370" s="63" t="s">
        <v>228</v>
      </c>
    </row>
    <row r="371" spans="1:6" s="49" customFormat="1" ht="28.5">
      <c r="A371" s="43">
        <v>366</v>
      </c>
      <c r="B371" s="64" t="s">
        <v>224</v>
      </c>
      <c r="C371" s="67" t="s">
        <v>1034</v>
      </c>
      <c r="D371" s="66">
        <v>598</v>
      </c>
      <c r="E371" s="66">
        <v>323.314794</v>
      </c>
      <c r="F371" s="63" t="s">
        <v>228</v>
      </c>
    </row>
    <row r="372" spans="1:6" s="49" customFormat="1" ht="24.75" customHeight="1">
      <c r="A372" s="22">
        <v>367</v>
      </c>
      <c r="B372" s="64" t="s">
        <v>224</v>
      </c>
      <c r="C372" s="65" t="s">
        <v>1035</v>
      </c>
      <c r="D372" s="66">
        <v>50</v>
      </c>
      <c r="E372" s="66">
        <v>10.648420999999999</v>
      </c>
      <c r="F372" s="63" t="s">
        <v>228</v>
      </c>
    </row>
    <row r="373" spans="1:6" s="49" customFormat="1" ht="24.75" customHeight="1">
      <c r="A373" s="43">
        <v>368</v>
      </c>
      <c r="B373" s="64" t="s">
        <v>224</v>
      </c>
      <c r="C373" s="65" t="s">
        <v>1036</v>
      </c>
      <c r="D373" s="66">
        <v>1.1</v>
      </c>
      <c r="E373" s="66">
        <v>0.04400000000000004</v>
      </c>
      <c r="F373" s="63" t="s">
        <v>226</v>
      </c>
    </row>
    <row r="374" spans="1:6" s="49" customFormat="1" ht="24.75" customHeight="1">
      <c r="A374" s="22">
        <v>369</v>
      </c>
      <c r="B374" s="64" t="s">
        <v>224</v>
      </c>
      <c r="C374" s="65" t="s">
        <v>1037</v>
      </c>
      <c r="D374" s="66">
        <v>0.2</v>
      </c>
      <c r="E374" s="66">
        <v>0.0040000000000000036</v>
      </c>
      <c r="F374" s="63" t="s">
        <v>226</v>
      </c>
    </row>
    <row r="375" spans="1:6" s="49" customFormat="1" ht="24.75" customHeight="1">
      <c r="A375" s="43">
        <v>370</v>
      </c>
      <c r="B375" s="64" t="s">
        <v>224</v>
      </c>
      <c r="C375" s="65" t="s">
        <v>1038</v>
      </c>
      <c r="D375" s="66">
        <v>81.26</v>
      </c>
      <c r="E375" s="66">
        <v>21.895763000000002</v>
      </c>
      <c r="F375" s="63" t="s">
        <v>226</v>
      </c>
    </row>
    <row r="376" spans="1:6" s="49" customFormat="1" ht="28.5">
      <c r="A376" s="22">
        <v>371</v>
      </c>
      <c r="B376" s="64" t="s">
        <v>224</v>
      </c>
      <c r="C376" s="67" t="s">
        <v>1039</v>
      </c>
      <c r="D376" s="66">
        <v>10</v>
      </c>
      <c r="E376" s="66">
        <v>2.88</v>
      </c>
      <c r="F376" s="63" t="s">
        <v>226</v>
      </c>
    </row>
    <row r="377" spans="1:6" s="49" customFormat="1" ht="28.5">
      <c r="A377" s="43">
        <v>372</v>
      </c>
      <c r="B377" s="64" t="s">
        <v>224</v>
      </c>
      <c r="C377" s="67" t="s">
        <v>1040</v>
      </c>
      <c r="D377" s="66">
        <v>5</v>
      </c>
      <c r="E377" s="66">
        <v>1.2639999999999998</v>
      </c>
      <c r="F377" s="63" t="s">
        <v>226</v>
      </c>
    </row>
    <row r="378" spans="1:6" s="49" customFormat="1" ht="24.75" customHeight="1">
      <c r="A378" s="22">
        <v>373</v>
      </c>
      <c r="B378" s="64" t="s">
        <v>224</v>
      </c>
      <c r="C378" s="65" t="s">
        <v>1041</v>
      </c>
      <c r="D378" s="66">
        <v>163.11</v>
      </c>
      <c r="E378" s="66">
        <v>163.11</v>
      </c>
      <c r="F378" s="63" t="s">
        <v>226</v>
      </c>
    </row>
    <row r="379" spans="1:6" s="49" customFormat="1" ht="24.75" customHeight="1">
      <c r="A379" s="43">
        <v>374</v>
      </c>
      <c r="B379" s="64" t="s">
        <v>224</v>
      </c>
      <c r="C379" s="65" t="s">
        <v>1042</v>
      </c>
      <c r="D379" s="66">
        <v>85</v>
      </c>
      <c r="E379" s="66">
        <v>0.012000000000000455</v>
      </c>
      <c r="F379" s="63" t="s">
        <v>226</v>
      </c>
    </row>
    <row r="380" spans="1:6" s="49" customFormat="1" ht="24.75" customHeight="1">
      <c r="A380" s="22">
        <v>375</v>
      </c>
      <c r="B380" s="64" t="s">
        <v>224</v>
      </c>
      <c r="C380" s="65" t="s">
        <v>1043</v>
      </c>
      <c r="D380" s="66">
        <v>300</v>
      </c>
      <c r="E380" s="66">
        <v>74.382588</v>
      </c>
      <c r="F380" s="63" t="s">
        <v>1044</v>
      </c>
    </row>
    <row r="381" spans="1:6" s="49" customFormat="1" ht="24.75" customHeight="1">
      <c r="A381" s="43">
        <v>376</v>
      </c>
      <c r="B381" s="64" t="s">
        <v>224</v>
      </c>
      <c r="C381" s="65" t="s">
        <v>1045</v>
      </c>
      <c r="D381" s="66">
        <v>103.03</v>
      </c>
      <c r="E381" s="66">
        <v>0.4966000000000008</v>
      </c>
      <c r="F381" s="63" t="s">
        <v>578</v>
      </c>
    </row>
    <row r="382" spans="1:6" s="49" customFormat="1" ht="24.75" customHeight="1">
      <c r="A382" s="22">
        <v>377</v>
      </c>
      <c r="B382" s="64" t="s">
        <v>224</v>
      </c>
      <c r="C382" s="65" t="s">
        <v>1046</v>
      </c>
      <c r="D382" s="66">
        <v>5.61</v>
      </c>
      <c r="E382" s="66">
        <v>5.61</v>
      </c>
      <c r="F382" s="63" t="s">
        <v>581</v>
      </c>
    </row>
    <row r="383" spans="1:6" s="49" customFormat="1" ht="24.75" customHeight="1">
      <c r="A383" s="43">
        <v>378</v>
      </c>
      <c r="B383" s="64" t="s">
        <v>224</v>
      </c>
      <c r="C383" s="65" t="s">
        <v>1047</v>
      </c>
      <c r="D383" s="66">
        <v>277.76</v>
      </c>
      <c r="E383" s="66">
        <v>10.089999999999975</v>
      </c>
      <c r="F383" s="63" t="s">
        <v>581</v>
      </c>
    </row>
    <row r="384" spans="1:6" s="49" customFormat="1" ht="24.75" customHeight="1">
      <c r="A384" s="22">
        <v>379</v>
      </c>
      <c r="B384" s="64" t="s">
        <v>224</v>
      </c>
      <c r="C384" s="65" t="s">
        <v>1048</v>
      </c>
      <c r="D384" s="66">
        <v>14.23</v>
      </c>
      <c r="E384" s="66">
        <v>2.612</v>
      </c>
      <c r="F384" s="63" t="s">
        <v>581</v>
      </c>
    </row>
    <row r="385" spans="1:6" s="49" customFormat="1" ht="24.75" customHeight="1">
      <c r="A385" s="43">
        <v>380</v>
      </c>
      <c r="B385" s="64" t="s">
        <v>224</v>
      </c>
      <c r="C385" s="65" t="s">
        <v>1049</v>
      </c>
      <c r="D385" s="66">
        <v>117.8</v>
      </c>
      <c r="E385" s="66">
        <v>19.432549999999992</v>
      </c>
      <c r="F385" s="63" t="s">
        <v>581</v>
      </c>
    </row>
    <row r="386" spans="1:6" s="49" customFormat="1" ht="24.75" customHeight="1">
      <c r="A386" s="22">
        <v>381</v>
      </c>
      <c r="B386" s="64" t="s">
        <v>224</v>
      </c>
      <c r="C386" s="65" t="s">
        <v>1050</v>
      </c>
      <c r="D386" s="66">
        <v>105</v>
      </c>
      <c r="E386" s="66">
        <v>8.213588000000001</v>
      </c>
      <c r="F386" s="63" t="s">
        <v>568</v>
      </c>
    </row>
    <row r="387" spans="1:6" s="49" customFormat="1" ht="24.75" customHeight="1">
      <c r="A387" s="43">
        <v>382</v>
      </c>
      <c r="B387" s="64" t="s">
        <v>224</v>
      </c>
      <c r="C387" s="65" t="s">
        <v>1051</v>
      </c>
      <c r="D387" s="66">
        <v>191</v>
      </c>
      <c r="E387" s="66">
        <v>21.487076000000002</v>
      </c>
      <c r="F387" s="63" t="s">
        <v>566</v>
      </c>
    </row>
    <row r="388" spans="1:6" s="49" customFormat="1" ht="24.75" customHeight="1">
      <c r="A388" s="22">
        <v>383</v>
      </c>
      <c r="B388" s="64" t="s">
        <v>224</v>
      </c>
      <c r="C388" s="65" t="s">
        <v>1052</v>
      </c>
      <c r="D388" s="66">
        <v>10</v>
      </c>
      <c r="E388" s="66">
        <v>10</v>
      </c>
      <c r="F388" s="63" t="s">
        <v>1020</v>
      </c>
    </row>
    <row r="389" spans="1:6" s="49" customFormat="1" ht="24.75" customHeight="1">
      <c r="A389" s="43">
        <v>384</v>
      </c>
      <c r="B389" s="64" t="s">
        <v>224</v>
      </c>
      <c r="C389" s="65" t="s">
        <v>1053</v>
      </c>
      <c r="D389" s="66">
        <v>13</v>
      </c>
      <c r="E389" s="66">
        <v>13</v>
      </c>
      <c r="F389" s="63" t="s">
        <v>578</v>
      </c>
    </row>
    <row r="390" spans="1:6" s="49" customFormat="1" ht="24.75" customHeight="1">
      <c r="A390" s="22">
        <v>385</v>
      </c>
      <c r="B390" s="64" t="s">
        <v>224</v>
      </c>
      <c r="C390" s="65" t="s">
        <v>1054</v>
      </c>
      <c r="D390" s="66">
        <v>100</v>
      </c>
      <c r="E390" s="66">
        <v>11.620000000000005</v>
      </c>
      <c r="F390" s="63" t="s">
        <v>581</v>
      </c>
    </row>
    <row r="391" spans="1:6" s="49" customFormat="1" ht="24.75" customHeight="1">
      <c r="A391" s="43">
        <v>386</v>
      </c>
      <c r="B391" s="64" t="s">
        <v>224</v>
      </c>
      <c r="C391" s="65" t="s">
        <v>1055</v>
      </c>
      <c r="D391" s="66">
        <v>7</v>
      </c>
      <c r="E391" s="66">
        <v>1.5</v>
      </c>
      <c r="F391" s="63" t="s">
        <v>226</v>
      </c>
    </row>
    <row r="392" spans="1:6" s="49" customFormat="1" ht="24.75" customHeight="1">
      <c r="A392" s="22">
        <v>387</v>
      </c>
      <c r="B392" s="64" t="s">
        <v>224</v>
      </c>
      <c r="C392" s="65" t="s">
        <v>1043</v>
      </c>
      <c r="D392" s="66">
        <v>100.252971</v>
      </c>
      <c r="E392" s="66">
        <v>100.252971</v>
      </c>
      <c r="F392" s="63" t="s">
        <v>581</v>
      </c>
    </row>
    <row r="393" spans="1:6" s="49" customFormat="1" ht="24.75" customHeight="1">
      <c r="A393" s="43">
        <v>388</v>
      </c>
      <c r="B393" s="64" t="s">
        <v>224</v>
      </c>
      <c r="C393" s="65" t="s">
        <v>1047</v>
      </c>
      <c r="D393" s="66">
        <v>160.02</v>
      </c>
      <c r="E393" s="66">
        <v>160.02</v>
      </c>
      <c r="F393" s="63" t="s">
        <v>581</v>
      </c>
    </row>
    <row r="394" spans="1:6" s="49" customFormat="1" ht="24.75" customHeight="1">
      <c r="A394" s="22">
        <v>389</v>
      </c>
      <c r="B394" s="64" t="s">
        <v>224</v>
      </c>
      <c r="C394" s="65" t="s">
        <v>1054</v>
      </c>
      <c r="D394" s="66">
        <v>88.38</v>
      </c>
      <c r="E394" s="66">
        <v>88.38</v>
      </c>
      <c r="F394" s="63" t="s">
        <v>581</v>
      </c>
    </row>
    <row r="395" spans="1:6" s="49" customFormat="1" ht="24.75" customHeight="1">
      <c r="A395" s="43">
        <v>390</v>
      </c>
      <c r="B395" s="64" t="s">
        <v>224</v>
      </c>
      <c r="C395" s="65" t="s">
        <v>1056</v>
      </c>
      <c r="D395" s="66">
        <v>88.38</v>
      </c>
      <c r="E395" s="66">
        <v>88.38</v>
      </c>
      <c r="F395" s="63" t="s">
        <v>581</v>
      </c>
    </row>
    <row r="396" spans="1:6" s="49" customFormat="1" ht="24.75" customHeight="1">
      <c r="A396" s="22">
        <v>391</v>
      </c>
      <c r="B396" s="64" t="s">
        <v>224</v>
      </c>
      <c r="C396" s="65" t="s">
        <v>1057</v>
      </c>
      <c r="D396" s="66">
        <v>2</v>
      </c>
      <c r="E396" s="66">
        <v>0.3720000000000001</v>
      </c>
      <c r="F396" s="63" t="s">
        <v>226</v>
      </c>
    </row>
    <row r="397" spans="1:6" s="49" customFormat="1" ht="24.75" customHeight="1">
      <c r="A397" s="43">
        <v>392</v>
      </c>
      <c r="B397" s="64" t="s">
        <v>224</v>
      </c>
      <c r="C397" s="65" t="s">
        <v>1056</v>
      </c>
      <c r="D397" s="66">
        <v>100</v>
      </c>
      <c r="E397" s="66">
        <v>11.620000000000005</v>
      </c>
      <c r="F397" s="63" t="s">
        <v>581</v>
      </c>
    </row>
    <row r="398" spans="1:6" s="49" customFormat="1" ht="24.75" customHeight="1">
      <c r="A398" s="22">
        <v>393</v>
      </c>
      <c r="B398" s="64" t="s">
        <v>224</v>
      </c>
      <c r="C398" s="65" t="s">
        <v>1058</v>
      </c>
      <c r="D398" s="66">
        <v>418</v>
      </c>
      <c r="E398" s="66">
        <v>418</v>
      </c>
      <c r="F398" s="63" t="s">
        <v>578</v>
      </c>
    </row>
    <row r="399" spans="1:6" s="49" customFormat="1" ht="24.75" customHeight="1">
      <c r="A399" s="43">
        <v>394</v>
      </c>
      <c r="B399" s="64" t="s">
        <v>224</v>
      </c>
      <c r="C399" s="65" t="s">
        <v>1059</v>
      </c>
      <c r="D399" s="66">
        <v>5</v>
      </c>
      <c r="E399" s="66">
        <v>3.5</v>
      </c>
      <c r="F399" s="63" t="s">
        <v>1020</v>
      </c>
    </row>
    <row r="400" spans="1:6" s="49" customFormat="1" ht="24.75" customHeight="1">
      <c r="A400" s="22">
        <v>395</v>
      </c>
      <c r="B400" s="64" t="s">
        <v>224</v>
      </c>
      <c r="C400" s="65" t="s">
        <v>1060</v>
      </c>
      <c r="D400" s="66">
        <v>0.09</v>
      </c>
      <c r="E400" s="66">
        <v>0.00673</v>
      </c>
      <c r="F400" s="63" t="s">
        <v>226</v>
      </c>
    </row>
    <row r="401" spans="1:6" s="49" customFormat="1" ht="24.75" customHeight="1">
      <c r="A401" s="43">
        <v>396</v>
      </c>
      <c r="B401" s="64" t="s">
        <v>224</v>
      </c>
      <c r="C401" s="65" t="s">
        <v>1061</v>
      </c>
      <c r="D401" s="66">
        <v>36</v>
      </c>
      <c r="E401" s="66">
        <v>3.0584010000000035</v>
      </c>
      <c r="F401" s="63" t="s">
        <v>1014</v>
      </c>
    </row>
    <row r="402" spans="1:6" s="49" customFormat="1" ht="24.75" customHeight="1">
      <c r="A402" s="22">
        <v>397</v>
      </c>
      <c r="B402" s="64" t="s">
        <v>224</v>
      </c>
      <c r="C402" s="65" t="s">
        <v>1062</v>
      </c>
      <c r="D402" s="66">
        <v>0.8</v>
      </c>
      <c r="E402" s="66">
        <v>0.016700000000000048</v>
      </c>
      <c r="F402" s="63" t="s">
        <v>1020</v>
      </c>
    </row>
    <row r="403" spans="1:6" s="49" customFormat="1" ht="24.75" customHeight="1">
      <c r="A403" s="43">
        <v>398</v>
      </c>
      <c r="B403" s="64" t="s">
        <v>582</v>
      </c>
      <c r="C403" s="65" t="s">
        <v>803</v>
      </c>
      <c r="D403" s="66">
        <v>41.4</v>
      </c>
      <c r="E403" s="66">
        <v>0.2712190000000021</v>
      </c>
      <c r="F403" s="63" t="s">
        <v>1063</v>
      </c>
    </row>
    <row r="404" spans="1:6" s="49" customFormat="1" ht="24.75" customHeight="1">
      <c r="A404" s="22">
        <v>399</v>
      </c>
      <c r="B404" s="64" t="s">
        <v>582</v>
      </c>
      <c r="C404" s="65" t="s">
        <v>1064</v>
      </c>
      <c r="D404" s="66">
        <v>300</v>
      </c>
      <c r="E404" s="66">
        <v>300</v>
      </c>
      <c r="F404" s="63" t="s">
        <v>1065</v>
      </c>
    </row>
    <row r="405" spans="1:6" s="49" customFormat="1" ht="24.75" customHeight="1">
      <c r="A405" s="43">
        <v>400</v>
      </c>
      <c r="B405" s="64" t="s">
        <v>582</v>
      </c>
      <c r="C405" s="65" t="s">
        <v>1066</v>
      </c>
      <c r="D405" s="66">
        <v>100</v>
      </c>
      <c r="E405" s="66">
        <v>100</v>
      </c>
      <c r="F405" s="63" t="s">
        <v>1065</v>
      </c>
    </row>
    <row r="406" spans="1:6" s="49" customFormat="1" ht="24.75" customHeight="1">
      <c r="A406" s="22">
        <v>401</v>
      </c>
      <c r="B406" s="64" t="s">
        <v>582</v>
      </c>
      <c r="C406" s="65" t="s">
        <v>1067</v>
      </c>
      <c r="D406" s="66">
        <v>5770</v>
      </c>
      <c r="E406" s="66">
        <v>890</v>
      </c>
      <c r="F406" s="63" t="s">
        <v>1068</v>
      </c>
    </row>
    <row r="407" spans="1:6" s="49" customFormat="1" ht="24.75" customHeight="1">
      <c r="A407" s="43">
        <v>402</v>
      </c>
      <c r="B407" s="64" t="s">
        <v>582</v>
      </c>
      <c r="C407" s="65" t="s">
        <v>1069</v>
      </c>
      <c r="D407" s="66">
        <v>510.72</v>
      </c>
      <c r="E407" s="66">
        <v>5.840000000000032</v>
      </c>
      <c r="F407" s="63" t="s">
        <v>1068</v>
      </c>
    </row>
    <row r="408" spans="1:6" s="49" customFormat="1" ht="24.75" customHeight="1">
      <c r="A408" s="22">
        <v>403</v>
      </c>
      <c r="B408" s="64" t="s">
        <v>1070</v>
      </c>
      <c r="C408" s="65" t="s">
        <v>1071</v>
      </c>
      <c r="D408" s="66">
        <v>240</v>
      </c>
      <c r="E408" s="66">
        <v>210</v>
      </c>
      <c r="F408" s="63" t="s">
        <v>802</v>
      </c>
    </row>
    <row r="409" spans="1:6" s="49" customFormat="1" ht="24.75" customHeight="1">
      <c r="A409" s="43">
        <v>404</v>
      </c>
      <c r="B409" s="64" t="s">
        <v>1070</v>
      </c>
      <c r="C409" s="65" t="s">
        <v>1072</v>
      </c>
      <c r="D409" s="66">
        <v>120</v>
      </c>
      <c r="E409" s="66">
        <v>61.794148</v>
      </c>
      <c r="F409" s="63" t="s">
        <v>802</v>
      </c>
    </row>
    <row r="410" spans="1:6" s="49" customFormat="1" ht="24.75" customHeight="1">
      <c r="A410" s="22">
        <v>405</v>
      </c>
      <c r="B410" s="64" t="s">
        <v>1070</v>
      </c>
      <c r="C410" s="65" t="s">
        <v>1073</v>
      </c>
      <c r="D410" s="66">
        <v>3</v>
      </c>
      <c r="E410" s="66">
        <v>3</v>
      </c>
      <c r="F410" s="63" t="s">
        <v>1020</v>
      </c>
    </row>
    <row r="411" spans="1:6" s="49" customFormat="1" ht="24.75" customHeight="1">
      <c r="A411" s="43">
        <v>406</v>
      </c>
      <c r="B411" s="64" t="s">
        <v>1070</v>
      </c>
      <c r="C411" s="65" t="s">
        <v>1074</v>
      </c>
      <c r="D411" s="66">
        <v>1</v>
      </c>
      <c r="E411" s="66">
        <v>1</v>
      </c>
      <c r="F411" s="63" t="s">
        <v>1010</v>
      </c>
    </row>
    <row r="412" spans="1:6" s="49" customFormat="1" ht="24.75" customHeight="1">
      <c r="A412" s="22">
        <v>407</v>
      </c>
      <c r="B412" s="64" t="s">
        <v>1070</v>
      </c>
      <c r="C412" s="65" t="s">
        <v>1075</v>
      </c>
      <c r="D412" s="66">
        <v>2</v>
      </c>
      <c r="E412" s="66">
        <v>2</v>
      </c>
      <c r="F412" s="63" t="s">
        <v>1010</v>
      </c>
    </row>
    <row r="413" spans="1:6" s="49" customFormat="1" ht="24.75" customHeight="1">
      <c r="A413" s="43">
        <v>408</v>
      </c>
      <c r="B413" s="64" t="s">
        <v>1070</v>
      </c>
      <c r="C413" s="65" t="s">
        <v>1076</v>
      </c>
      <c r="D413" s="66">
        <v>8</v>
      </c>
      <c r="E413" s="66">
        <v>8</v>
      </c>
      <c r="F413" s="63" t="s">
        <v>630</v>
      </c>
    </row>
    <row r="414" spans="1:6" s="49" customFormat="1" ht="24.75" customHeight="1">
      <c r="A414" s="22">
        <v>409</v>
      </c>
      <c r="B414" s="64" t="s">
        <v>1070</v>
      </c>
      <c r="C414" s="65" t="s">
        <v>1077</v>
      </c>
      <c r="D414" s="66">
        <v>3</v>
      </c>
      <c r="E414" s="66">
        <v>3</v>
      </c>
      <c r="F414" s="63" t="s">
        <v>1078</v>
      </c>
    </row>
    <row r="415" spans="1:6" s="49" customFormat="1" ht="24.75" customHeight="1">
      <c r="A415" s="43">
        <v>410</v>
      </c>
      <c r="B415" s="64" t="s">
        <v>1070</v>
      </c>
      <c r="C415" s="65" t="s">
        <v>1079</v>
      </c>
      <c r="D415" s="66">
        <v>330.2</v>
      </c>
      <c r="E415" s="66">
        <v>42.49739099999999</v>
      </c>
      <c r="F415" s="63" t="s">
        <v>802</v>
      </c>
    </row>
    <row r="416" spans="1:6" s="49" customFormat="1" ht="24.75" customHeight="1">
      <c r="A416" s="22">
        <v>411</v>
      </c>
      <c r="B416" s="64" t="s">
        <v>1070</v>
      </c>
      <c r="C416" s="65" t="s">
        <v>1080</v>
      </c>
      <c r="D416" s="66">
        <v>460</v>
      </c>
      <c r="E416" s="66">
        <v>325.8</v>
      </c>
      <c r="F416" s="63" t="s">
        <v>658</v>
      </c>
    </row>
    <row r="417" spans="1:6" s="49" customFormat="1" ht="24.75" customHeight="1">
      <c r="A417" s="43">
        <v>412</v>
      </c>
      <c r="B417" s="64" t="s">
        <v>1070</v>
      </c>
      <c r="C417" s="65" t="s">
        <v>1081</v>
      </c>
      <c r="D417" s="66">
        <v>115</v>
      </c>
      <c r="E417" s="66">
        <v>85.1118</v>
      </c>
      <c r="F417" s="63" t="s">
        <v>658</v>
      </c>
    </row>
    <row r="418" spans="1:6" s="49" customFormat="1" ht="24.75" customHeight="1">
      <c r="A418" s="22">
        <v>413</v>
      </c>
      <c r="B418" s="64" t="s">
        <v>1070</v>
      </c>
      <c r="C418" s="65" t="s">
        <v>1082</v>
      </c>
      <c r="D418" s="66">
        <v>34.464</v>
      </c>
      <c r="E418" s="66">
        <v>34.464</v>
      </c>
      <c r="F418" s="63" t="s">
        <v>658</v>
      </c>
    </row>
    <row r="419" spans="1:6" s="49" customFormat="1" ht="24.75" customHeight="1">
      <c r="A419" s="43">
        <v>414</v>
      </c>
      <c r="B419" s="64" t="s">
        <v>1083</v>
      </c>
      <c r="C419" s="65" t="s">
        <v>1084</v>
      </c>
      <c r="D419" s="66">
        <v>1.2</v>
      </c>
      <c r="E419" s="66">
        <v>1.2</v>
      </c>
      <c r="F419" s="63" t="s">
        <v>1020</v>
      </c>
    </row>
    <row r="420" spans="1:6" s="49" customFormat="1" ht="24.75" customHeight="1">
      <c r="A420" s="22">
        <v>415</v>
      </c>
      <c r="B420" s="64" t="s">
        <v>1083</v>
      </c>
      <c r="C420" s="65" t="s">
        <v>1084</v>
      </c>
      <c r="D420" s="66">
        <v>1.8</v>
      </c>
      <c r="E420" s="66">
        <v>1.8</v>
      </c>
      <c r="F420" s="63" t="s">
        <v>1020</v>
      </c>
    </row>
    <row r="421" spans="1:6" s="49" customFormat="1" ht="24.75" customHeight="1">
      <c r="A421" s="43">
        <v>416</v>
      </c>
      <c r="B421" s="64" t="s">
        <v>1083</v>
      </c>
      <c r="C421" s="65" t="s">
        <v>1085</v>
      </c>
      <c r="D421" s="66">
        <v>2</v>
      </c>
      <c r="E421" s="66">
        <v>2</v>
      </c>
      <c r="F421" s="63" t="s">
        <v>1010</v>
      </c>
    </row>
    <row r="422" spans="1:6" s="49" customFormat="1" ht="24.75" customHeight="1">
      <c r="A422" s="22">
        <v>417</v>
      </c>
      <c r="B422" s="64" t="s">
        <v>1083</v>
      </c>
      <c r="C422" s="65" t="s">
        <v>1086</v>
      </c>
      <c r="D422" s="66">
        <v>1</v>
      </c>
      <c r="E422" s="66">
        <v>1</v>
      </c>
      <c r="F422" s="63" t="s">
        <v>1010</v>
      </c>
    </row>
    <row r="423" spans="1:6" s="49" customFormat="1" ht="24.75" customHeight="1">
      <c r="A423" s="43">
        <v>418</v>
      </c>
      <c r="B423" s="64" t="s">
        <v>1083</v>
      </c>
      <c r="C423" s="65" t="s">
        <v>1087</v>
      </c>
      <c r="D423" s="66">
        <v>6</v>
      </c>
      <c r="E423" s="66">
        <v>6</v>
      </c>
      <c r="F423" s="63" t="s">
        <v>630</v>
      </c>
    </row>
    <row r="424" spans="1:6" s="49" customFormat="1" ht="24.75" customHeight="1">
      <c r="A424" s="22">
        <v>419</v>
      </c>
      <c r="B424" s="64" t="s">
        <v>1083</v>
      </c>
      <c r="C424" s="65" t="s">
        <v>1087</v>
      </c>
      <c r="D424" s="66">
        <v>2</v>
      </c>
      <c r="E424" s="66">
        <v>2</v>
      </c>
      <c r="F424" s="63" t="s">
        <v>630</v>
      </c>
    </row>
    <row r="425" spans="1:6" s="49" customFormat="1" ht="24.75" customHeight="1">
      <c r="A425" s="43">
        <v>420</v>
      </c>
      <c r="B425" s="64" t="s">
        <v>1083</v>
      </c>
      <c r="C425" s="65" t="s">
        <v>685</v>
      </c>
      <c r="D425" s="66">
        <v>5.4</v>
      </c>
      <c r="E425" s="66">
        <v>0.20000000000000018</v>
      </c>
      <c r="F425" s="63" t="s">
        <v>686</v>
      </c>
    </row>
    <row r="426" spans="1:6" s="49" customFormat="1" ht="24.75" customHeight="1">
      <c r="A426" s="22">
        <v>421</v>
      </c>
      <c r="B426" s="64" t="s">
        <v>1083</v>
      </c>
      <c r="C426" s="65" t="s">
        <v>1088</v>
      </c>
      <c r="D426" s="66">
        <v>1</v>
      </c>
      <c r="E426" s="66">
        <v>1</v>
      </c>
      <c r="F426" s="63" t="s">
        <v>1078</v>
      </c>
    </row>
    <row r="427" spans="1:6" s="49" customFormat="1" ht="24.75" customHeight="1">
      <c r="A427" s="43">
        <v>422</v>
      </c>
      <c r="B427" s="64" t="s">
        <v>1083</v>
      </c>
      <c r="C427" s="65" t="s">
        <v>1088</v>
      </c>
      <c r="D427" s="66">
        <v>2</v>
      </c>
      <c r="E427" s="66">
        <v>2</v>
      </c>
      <c r="F427" s="63" t="s">
        <v>1078</v>
      </c>
    </row>
    <row r="428" spans="1:6" s="49" customFormat="1" ht="24.75" customHeight="1">
      <c r="A428" s="22">
        <v>423</v>
      </c>
      <c r="B428" s="64" t="s">
        <v>1083</v>
      </c>
      <c r="C428" s="65" t="s">
        <v>1089</v>
      </c>
      <c r="D428" s="66">
        <v>147.5</v>
      </c>
      <c r="E428" s="66">
        <v>120.6707</v>
      </c>
      <c r="F428" s="63" t="s">
        <v>658</v>
      </c>
    </row>
    <row r="429" spans="1:6" s="49" customFormat="1" ht="24.75" customHeight="1">
      <c r="A429" s="43">
        <v>424</v>
      </c>
      <c r="B429" s="64" t="s">
        <v>1083</v>
      </c>
      <c r="C429" s="65" t="s">
        <v>1090</v>
      </c>
      <c r="D429" s="66">
        <v>590</v>
      </c>
      <c r="E429" s="66">
        <v>301.6</v>
      </c>
      <c r="F429" s="63" t="s">
        <v>658</v>
      </c>
    </row>
    <row r="430" spans="1:6" s="49" customFormat="1" ht="24.75" customHeight="1">
      <c r="A430" s="22">
        <v>425</v>
      </c>
      <c r="B430" s="64" t="s">
        <v>1083</v>
      </c>
      <c r="C430" s="65" t="s">
        <v>1091</v>
      </c>
      <c r="D430" s="66">
        <v>69.792</v>
      </c>
      <c r="E430" s="66">
        <v>69.792</v>
      </c>
      <c r="F430" s="63" t="s">
        <v>658</v>
      </c>
    </row>
    <row r="431" spans="1:6" s="49" customFormat="1" ht="24.75" customHeight="1">
      <c r="A431" s="43">
        <v>426</v>
      </c>
      <c r="B431" s="64" t="s">
        <v>586</v>
      </c>
      <c r="C431" s="65" t="s">
        <v>1084</v>
      </c>
      <c r="D431" s="66">
        <v>3</v>
      </c>
      <c r="E431" s="66">
        <v>3</v>
      </c>
      <c r="F431" s="63" t="s">
        <v>1020</v>
      </c>
    </row>
    <row r="432" spans="1:6" s="49" customFormat="1" ht="24.75" customHeight="1">
      <c r="A432" s="22">
        <v>427</v>
      </c>
      <c r="B432" s="64" t="s">
        <v>586</v>
      </c>
      <c r="C432" s="65" t="s">
        <v>1092</v>
      </c>
      <c r="D432" s="66">
        <v>20</v>
      </c>
      <c r="E432" s="66">
        <v>20</v>
      </c>
      <c r="F432" s="63" t="s">
        <v>1093</v>
      </c>
    </row>
    <row r="433" spans="1:6" s="49" customFormat="1" ht="24.75" customHeight="1">
      <c r="A433" s="43">
        <v>428</v>
      </c>
      <c r="B433" s="64" t="s">
        <v>586</v>
      </c>
      <c r="C433" s="65" t="s">
        <v>1086</v>
      </c>
      <c r="D433" s="66">
        <v>1</v>
      </c>
      <c r="E433" s="66">
        <v>1</v>
      </c>
      <c r="F433" s="63" t="s">
        <v>1010</v>
      </c>
    </row>
    <row r="434" spans="1:6" s="49" customFormat="1" ht="24.75" customHeight="1">
      <c r="A434" s="22">
        <v>429</v>
      </c>
      <c r="B434" s="64" t="s">
        <v>586</v>
      </c>
      <c r="C434" s="65" t="s">
        <v>1085</v>
      </c>
      <c r="D434" s="66">
        <v>2</v>
      </c>
      <c r="E434" s="66">
        <v>2</v>
      </c>
      <c r="F434" s="63" t="s">
        <v>1010</v>
      </c>
    </row>
    <row r="435" spans="1:6" s="49" customFormat="1" ht="24.75" customHeight="1">
      <c r="A435" s="43">
        <v>430</v>
      </c>
      <c r="B435" s="64" t="s">
        <v>586</v>
      </c>
      <c r="C435" s="65" t="s">
        <v>1087</v>
      </c>
      <c r="D435" s="66">
        <v>6</v>
      </c>
      <c r="E435" s="66">
        <v>6</v>
      </c>
      <c r="F435" s="63" t="s">
        <v>630</v>
      </c>
    </row>
    <row r="436" spans="1:6" s="49" customFormat="1" ht="24.75" customHeight="1">
      <c r="A436" s="22">
        <v>431</v>
      </c>
      <c r="B436" s="64" t="s">
        <v>586</v>
      </c>
      <c r="C436" s="65" t="s">
        <v>1088</v>
      </c>
      <c r="D436" s="66">
        <v>3</v>
      </c>
      <c r="E436" s="66">
        <v>3</v>
      </c>
      <c r="F436" s="63" t="s">
        <v>1078</v>
      </c>
    </row>
    <row r="437" spans="1:6" s="49" customFormat="1" ht="24.75" customHeight="1">
      <c r="A437" s="43">
        <v>432</v>
      </c>
      <c r="B437" s="64" t="s">
        <v>586</v>
      </c>
      <c r="C437" s="65" t="s">
        <v>1094</v>
      </c>
      <c r="D437" s="66">
        <v>38.56</v>
      </c>
      <c r="E437" s="66">
        <v>38.56</v>
      </c>
      <c r="F437" s="63" t="s">
        <v>658</v>
      </c>
    </row>
    <row r="438" spans="1:6" s="49" customFormat="1" ht="24.75" customHeight="1">
      <c r="A438" s="22">
        <v>433</v>
      </c>
      <c r="B438" s="64" t="s">
        <v>586</v>
      </c>
      <c r="C438" s="65" t="s">
        <v>1095</v>
      </c>
      <c r="D438" s="66">
        <v>320</v>
      </c>
      <c r="E438" s="66">
        <v>179.68</v>
      </c>
      <c r="F438" s="63" t="s">
        <v>658</v>
      </c>
    </row>
    <row r="439" spans="1:6" s="49" customFormat="1" ht="24.75" customHeight="1">
      <c r="A439" s="43">
        <v>434</v>
      </c>
      <c r="B439" s="64" t="s">
        <v>586</v>
      </c>
      <c r="C439" s="65" t="s">
        <v>1096</v>
      </c>
      <c r="D439" s="66">
        <v>80</v>
      </c>
      <c r="E439" s="66">
        <v>57.8501</v>
      </c>
      <c r="F439" s="63" t="s">
        <v>658</v>
      </c>
    </row>
    <row r="440" spans="1:6" s="49" customFormat="1" ht="24.75" customHeight="1">
      <c r="A440" s="22">
        <v>435</v>
      </c>
      <c r="B440" s="64" t="s">
        <v>586</v>
      </c>
      <c r="C440" s="65" t="s">
        <v>1097</v>
      </c>
      <c r="D440" s="66">
        <v>50</v>
      </c>
      <c r="E440" s="66">
        <v>50</v>
      </c>
      <c r="F440" s="63" t="s">
        <v>52</v>
      </c>
    </row>
    <row r="441" spans="1:6" s="49" customFormat="1" ht="24.75" customHeight="1">
      <c r="A441" s="43">
        <v>436</v>
      </c>
      <c r="B441" s="64" t="s">
        <v>594</v>
      </c>
      <c r="C441" s="65" t="s">
        <v>1084</v>
      </c>
      <c r="D441" s="66">
        <v>1</v>
      </c>
      <c r="E441" s="66">
        <v>1</v>
      </c>
      <c r="F441" s="63" t="s">
        <v>1020</v>
      </c>
    </row>
    <row r="442" spans="1:6" s="49" customFormat="1" ht="24.75" customHeight="1">
      <c r="A442" s="22">
        <v>437</v>
      </c>
      <c r="B442" s="64" t="s">
        <v>594</v>
      </c>
      <c r="C442" s="65" t="s">
        <v>1084</v>
      </c>
      <c r="D442" s="66">
        <v>2</v>
      </c>
      <c r="E442" s="66">
        <v>2</v>
      </c>
      <c r="F442" s="63" t="s">
        <v>1020</v>
      </c>
    </row>
    <row r="443" spans="1:6" s="49" customFormat="1" ht="24.75" customHeight="1">
      <c r="A443" s="43">
        <v>438</v>
      </c>
      <c r="B443" s="64" t="s">
        <v>594</v>
      </c>
      <c r="C443" s="65" t="s">
        <v>1086</v>
      </c>
      <c r="D443" s="66">
        <v>1</v>
      </c>
      <c r="E443" s="66">
        <v>1</v>
      </c>
      <c r="F443" s="63" t="s">
        <v>1010</v>
      </c>
    </row>
    <row r="444" spans="1:6" s="49" customFormat="1" ht="24.75" customHeight="1">
      <c r="A444" s="22">
        <v>439</v>
      </c>
      <c r="B444" s="64" t="s">
        <v>594</v>
      </c>
      <c r="C444" s="65" t="s">
        <v>1085</v>
      </c>
      <c r="D444" s="66">
        <v>2</v>
      </c>
      <c r="E444" s="66">
        <v>2</v>
      </c>
      <c r="F444" s="63" t="s">
        <v>1010</v>
      </c>
    </row>
    <row r="445" spans="1:6" s="49" customFormat="1" ht="24.75" customHeight="1">
      <c r="A445" s="43">
        <v>440</v>
      </c>
      <c r="B445" s="64" t="s">
        <v>594</v>
      </c>
      <c r="C445" s="65" t="s">
        <v>1098</v>
      </c>
      <c r="D445" s="66">
        <v>6</v>
      </c>
      <c r="E445" s="66">
        <v>6</v>
      </c>
      <c r="F445" s="63" t="s">
        <v>630</v>
      </c>
    </row>
    <row r="446" spans="1:6" s="49" customFormat="1" ht="24.75" customHeight="1">
      <c r="A446" s="22">
        <v>441</v>
      </c>
      <c r="B446" s="64" t="s">
        <v>594</v>
      </c>
      <c r="C446" s="65" t="s">
        <v>1088</v>
      </c>
      <c r="D446" s="66">
        <v>1.5</v>
      </c>
      <c r="E446" s="66">
        <v>1.5</v>
      </c>
      <c r="F446" s="63" t="s">
        <v>1078</v>
      </c>
    </row>
    <row r="447" spans="1:6" s="49" customFormat="1" ht="24.75" customHeight="1">
      <c r="A447" s="43">
        <v>442</v>
      </c>
      <c r="B447" s="64" t="s">
        <v>594</v>
      </c>
      <c r="C447" s="65" t="s">
        <v>1088</v>
      </c>
      <c r="D447" s="66">
        <v>1.5</v>
      </c>
      <c r="E447" s="66">
        <v>1.5</v>
      </c>
      <c r="F447" s="63" t="s">
        <v>1078</v>
      </c>
    </row>
    <row r="448" spans="1:6" s="49" customFormat="1" ht="24.75" customHeight="1">
      <c r="A448" s="22">
        <v>443</v>
      </c>
      <c r="B448" s="64" t="s">
        <v>594</v>
      </c>
      <c r="C448" s="65" t="s">
        <v>1099</v>
      </c>
      <c r="D448" s="66">
        <v>390</v>
      </c>
      <c r="E448" s="66">
        <v>215.04</v>
      </c>
      <c r="F448" s="63" t="s">
        <v>658</v>
      </c>
    </row>
    <row r="449" spans="1:6" s="49" customFormat="1" ht="24.75" customHeight="1">
      <c r="A449" s="43">
        <v>444</v>
      </c>
      <c r="B449" s="64" t="s">
        <v>594</v>
      </c>
      <c r="C449" s="65" t="s">
        <v>1100</v>
      </c>
      <c r="D449" s="66">
        <v>36.256</v>
      </c>
      <c r="E449" s="66">
        <v>36.256</v>
      </c>
      <c r="F449" s="63" t="s">
        <v>658</v>
      </c>
    </row>
    <row r="450" spans="1:6" s="49" customFormat="1" ht="24.75" customHeight="1">
      <c r="A450" s="22">
        <v>445</v>
      </c>
      <c r="B450" s="64" t="s">
        <v>594</v>
      </c>
      <c r="C450" s="65" t="s">
        <v>1101</v>
      </c>
      <c r="D450" s="66">
        <v>97.5</v>
      </c>
      <c r="E450" s="66">
        <v>71.9808</v>
      </c>
      <c r="F450" s="63" t="s">
        <v>658</v>
      </c>
    </row>
    <row r="451" spans="1:6" s="49" customFormat="1" ht="24.75" customHeight="1">
      <c r="A451" s="43">
        <v>446</v>
      </c>
      <c r="B451" s="64" t="s">
        <v>249</v>
      </c>
      <c r="C451" s="65" t="s">
        <v>1084</v>
      </c>
      <c r="D451" s="66">
        <v>3</v>
      </c>
      <c r="E451" s="66">
        <v>3</v>
      </c>
      <c r="F451" s="63" t="s">
        <v>1020</v>
      </c>
    </row>
    <row r="452" spans="1:6" s="49" customFormat="1" ht="24.75" customHeight="1">
      <c r="A452" s="22">
        <v>447</v>
      </c>
      <c r="B452" s="64" t="s">
        <v>249</v>
      </c>
      <c r="C452" s="65" t="s">
        <v>1086</v>
      </c>
      <c r="D452" s="66">
        <v>1</v>
      </c>
      <c r="E452" s="66">
        <v>1</v>
      </c>
      <c r="F452" s="63" t="s">
        <v>1010</v>
      </c>
    </row>
    <row r="453" spans="1:6" s="49" customFormat="1" ht="24.75" customHeight="1">
      <c r="A453" s="43">
        <v>448</v>
      </c>
      <c r="B453" s="64" t="s">
        <v>249</v>
      </c>
      <c r="C453" s="65" t="s">
        <v>1085</v>
      </c>
      <c r="D453" s="66">
        <v>2</v>
      </c>
      <c r="E453" s="66">
        <v>2</v>
      </c>
      <c r="F453" s="63" t="s">
        <v>1010</v>
      </c>
    </row>
    <row r="454" spans="1:6" s="49" customFormat="1" ht="24.75" customHeight="1">
      <c r="A454" s="22">
        <v>449</v>
      </c>
      <c r="B454" s="64" t="s">
        <v>249</v>
      </c>
      <c r="C454" s="65" t="s">
        <v>1087</v>
      </c>
      <c r="D454" s="66">
        <v>4.5</v>
      </c>
      <c r="E454" s="66">
        <v>4.5</v>
      </c>
      <c r="F454" s="63" t="s">
        <v>630</v>
      </c>
    </row>
    <row r="455" spans="1:6" s="49" customFormat="1" ht="24.75" customHeight="1">
      <c r="A455" s="43">
        <v>450</v>
      </c>
      <c r="B455" s="64" t="s">
        <v>249</v>
      </c>
      <c r="C455" s="65" t="s">
        <v>1087</v>
      </c>
      <c r="D455" s="66">
        <v>4.5</v>
      </c>
      <c r="E455" s="66">
        <v>4.5</v>
      </c>
      <c r="F455" s="63" t="s">
        <v>630</v>
      </c>
    </row>
    <row r="456" spans="1:6" s="49" customFormat="1" ht="24.75" customHeight="1">
      <c r="A456" s="22">
        <v>451</v>
      </c>
      <c r="B456" s="64" t="s">
        <v>249</v>
      </c>
      <c r="C456" s="65" t="s">
        <v>1088</v>
      </c>
      <c r="D456" s="66">
        <v>3</v>
      </c>
      <c r="E456" s="66">
        <v>3</v>
      </c>
      <c r="F456" s="63" t="s">
        <v>1078</v>
      </c>
    </row>
    <row r="457" spans="1:6" s="49" customFormat="1" ht="24.75" customHeight="1">
      <c r="A457" s="43">
        <v>452</v>
      </c>
      <c r="B457" s="64" t="s">
        <v>249</v>
      </c>
      <c r="C457" s="65" t="s">
        <v>1102</v>
      </c>
      <c r="D457" s="66">
        <v>370</v>
      </c>
      <c r="E457" s="66">
        <v>223.28</v>
      </c>
      <c r="F457" s="63" t="s">
        <v>658</v>
      </c>
    </row>
    <row r="458" spans="1:6" s="49" customFormat="1" ht="24.75" customHeight="1">
      <c r="A458" s="22">
        <v>453</v>
      </c>
      <c r="B458" s="64" t="s">
        <v>249</v>
      </c>
      <c r="C458" s="65" t="s">
        <v>1103</v>
      </c>
      <c r="D458" s="66">
        <v>40.832</v>
      </c>
      <c r="E458" s="66">
        <v>40.832</v>
      </c>
      <c r="F458" s="63" t="s">
        <v>658</v>
      </c>
    </row>
    <row r="459" spans="1:6" s="49" customFormat="1" ht="24.75" customHeight="1">
      <c r="A459" s="43">
        <v>454</v>
      </c>
      <c r="B459" s="64" t="s">
        <v>249</v>
      </c>
      <c r="C459" s="65" t="s">
        <v>1104</v>
      </c>
      <c r="D459" s="66">
        <v>92.5</v>
      </c>
      <c r="E459" s="66">
        <v>69.5093</v>
      </c>
      <c r="F459" s="63" t="s">
        <v>658</v>
      </c>
    </row>
    <row r="460" spans="1:6" s="49" customFormat="1" ht="24.75" customHeight="1">
      <c r="A460" s="22">
        <v>455</v>
      </c>
      <c r="B460" s="64" t="s">
        <v>253</v>
      </c>
      <c r="C460" s="65" t="s">
        <v>1105</v>
      </c>
      <c r="D460" s="66">
        <v>3</v>
      </c>
      <c r="E460" s="66">
        <v>3</v>
      </c>
      <c r="F460" s="63" t="s">
        <v>1020</v>
      </c>
    </row>
    <row r="461" spans="1:6" s="49" customFormat="1" ht="24.75" customHeight="1">
      <c r="A461" s="43">
        <v>456</v>
      </c>
      <c r="B461" s="64" t="s">
        <v>253</v>
      </c>
      <c r="C461" s="65" t="s">
        <v>1106</v>
      </c>
      <c r="D461" s="66">
        <v>2</v>
      </c>
      <c r="E461" s="66">
        <v>2</v>
      </c>
      <c r="F461" s="63" t="s">
        <v>1010</v>
      </c>
    </row>
    <row r="462" spans="1:6" s="49" customFormat="1" ht="24.75" customHeight="1">
      <c r="A462" s="22">
        <v>457</v>
      </c>
      <c r="B462" s="64" t="s">
        <v>253</v>
      </c>
      <c r="C462" s="65" t="s">
        <v>1107</v>
      </c>
      <c r="D462" s="66">
        <v>1</v>
      </c>
      <c r="E462" s="66">
        <v>1</v>
      </c>
      <c r="F462" s="63" t="s">
        <v>1010</v>
      </c>
    </row>
    <row r="463" spans="1:6" s="49" customFormat="1" ht="24.75" customHeight="1">
      <c r="A463" s="43">
        <v>458</v>
      </c>
      <c r="B463" s="64" t="s">
        <v>253</v>
      </c>
      <c r="C463" s="65" t="s">
        <v>1108</v>
      </c>
      <c r="D463" s="66">
        <v>6</v>
      </c>
      <c r="E463" s="66">
        <v>6</v>
      </c>
      <c r="F463" s="63" t="s">
        <v>630</v>
      </c>
    </row>
    <row r="464" spans="1:6" s="49" customFormat="1" ht="24.75" customHeight="1">
      <c r="A464" s="22">
        <v>459</v>
      </c>
      <c r="B464" s="64" t="s">
        <v>253</v>
      </c>
      <c r="C464" s="65" t="s">
        <v>1077</v>
      </c>
      <c r="D464" s="66">
        <v>3</v>
      </c>
      <c r="E464" s="66">
        <v>3</v>
      </c>
      <c r="F464" s="63" t="s">
        <v>1078</v>
      </c>
    </row>
    <row r="465" spans="1:6" s="49" customFormat="1" ht="24.75" customHeight="1">
      <c r="A465" s="43">
        <v>460</v>
      </c>
      <c r="B465" s="64" t="s">
        <v>253</v>
      </c>
      <c r="C465" s="65" t="s">
        <v>1109</v>
      </c>
      <c r="D465" s="66">
        <v>36.096</v>
      </c>
      <c r="E465" s="66">
        <v>36.096</v>
      </c>
      <c r="F465" s="63" t="s">
        <v>658</v>
      </c>
    </row>
    <row r="466" spans="1:6" s="49" customFormat="1" ht="24.75" customHeight="1">
      <c r="A466" s="22">
        <v>461</v>
      </c>
      <c r="B466" s="64" t="s">
        <v>253</v>
      </c>
      <c r="C466" s="65" t="s">
        <v>1110</v>
      </c>
      <c r="D466" s="66">
        <v>112.5</v>
      </c>
      <c r="E466" s="66">
        <v>86.7978</v>
      </c>
      <c r="F466" s="63" t="s">
        <v>658</v>
      </c>
    </row>
    <row r="467" spans="1:6" s="49" customFormat="1" ht="24.75" customHeight="1">
      <c r="A467" s="43">
        <v>462</v>
      </c>
      <c r="B467" s="64" t="s">
        <v>253</v>
      </c>
      <c r="C467" s="65" t="s">
        <v>1111</v>
      </c>
      <c r="D467" s="66">
        <v>450</v>
      </c>
      <c r="E467" s="66">
        <v>273.32</v>
      </c>
      <c r="F467" s="63" t="s">
        <v>658</v>
      </c>
    </row>
    <row r="468" spans="1:6" s="49" customFormat="1" ht="24.75" customHeight="1">
      <c r="A468" s="22">
        <v>463</v>
      </c>
      <c r="B468" s="64" t="s">
        <v>253</v>
      </c>
      <c r="C468" s="65" t="s">
        <v>1112</v>
      </c>
      <c r="D468" s="66">
        <v>50</v>
      </c>
      <c r="E468" s="66">
        <v>50</v>
      </c>
      <c r="F468" s="63" t="s">
        <v>52</v>
      </c>
    </row>
    <row r="469" spans="1:6" s="49" customFormat="1" ht="24.75" customHeight="1">
      <c r="A469" s="43">
        <v>464</v>
      </c>
      <c r="B469" s="64" t="s">
        <v>229</v>
      </c>
      <c r="C469" s="65" t="s">
        <v>1105</v>
      </c>
      <c r="D469" s="66">
        <v>3</v>
      </c>
      <c r="E469" s="66">
        <v>3</v>
      </c>
      <c r="F469" s="63" t="s">
        <v>1020</v>
      </c>
    </row>
    <row r="470" spans="1:6" s="49" customFormat="1" ht="24.75" customHeight="1">
      <c r="A470" s="22">
        <v>465</v>
      </c>
      <c r="B470" s="64" t="s">
        <v>229</v>
      </c>
      <c r="C470" s="65" t="s">
        <v>1077</v>
      </c>
      <c r="D470" s="66">
        <v>3</v>
      </c>
      <c r="E470" s="66">
        <v>3</v>
      </c>
      <c r="F470" s="63" t="s">
        <v>1078</v>
      </c>
    </row>
    <row r="471" spans="1:6" s="49" customFormat="1" ht="24.75" customHeight="1">
      <c r="A471" s="43">
        <v>466</v>
      </c>
      <c r="B471" s="64" t="s">
        <v>229</v>
      </c>
      <c r="C471" s="65" t="s">
        <v>1107</v>
      </c>
      <c r="D471" s="66">
        <v>1</v>
      </c>
      <c r="E471" s="66">
        <v>1</v>
      </c>
      <c r="F471" s="63" t="s">
        <v>1010</v>
      </c>
    </row>
    <row r="472" spans="1:6" s="49" customFormat="1" ht="24.75" customHeight="1">
      <c r="A472" s="22">
        <v>467</v>
      </c>
      <c r="B472" s="64" t="s">
        <v>229</v>
      </c>
      <c r="C472" s="65" t="s">
        <v>1106</v>
      </c>
      <c r="D472" s="66">
        <v>2</v>
      </c>
      <c r="E472" s="66">
        <v>2</v>
      </c>
      <c r="F472" s="63" t="s">
        <v>1010</v>
      </c>
    </row>
    <row r="473" spans="1:6" s="49" customFormat="1" ht="24.75" customHeight="1">
      <c r="A473" s="43">
        <v>468</v>
      </c>
      <c r="B473" s="64" t="s">
        <v>229</v>
      </c>
      <c r="C473" s="65" t="s">
        <v>1108</v>
      </c>
      <c r="D473" s="66">
        <v>8</v>
      </c>
      <c r="E473" s="66">
        <v>8</v>
      </c>
      <c r="F473" s="63" t="s">
        <v>630</v>
      </c>
    </row>
    <row r="474" spans="1:6" s="49" customFormat="1" ht="24.75" customHeight="1">
      <c r="A474" s="22">
        <v>469</v>
      </c>
      <c r="B474" s="64" t="s">
        <v>229</v>
      </c>
      <c r="C474" s="65" t="s">
        <v>1113</v>
      </c>
      <c r="D474" s="66">
        <v>95</v>
      </c>
      <c r="E474" s="66">
        <v>33.1861</v>
      </c>
      <c r="F474" s="63" t="s">
        <v>658</v>
      </c>
    </row>
    <row r="475" spans="1:6" s="49" customFormat="1" ht="24.75" customHeight="1">
      <c r="A475" s="43">
        <v>470</v>
      </c>
      <c r="B475" s="64" t="s">
        <v>229</v>
      </c>
      <c r="C475" s="65" t="s">
        <v>1114</v>
      </c>
      <c r="D475" s="66">
        <v>380</v>
      </c>
      <c r="E475" s="66">
        <v>71.19999999999999</v>
      </c>
      <c r="F475" s="63" t="s">
        <v>658</v>
      </c>
    </row>
    <row r="476" spans="1:6" s="49" customFormat="1" ht="24.75" customHeight="1">
      <c r="A476" s="22">
        <v>471</v>
      </c>
      <c r="B476" s="64" t="s">
        <v>229</v>
      </c>
      <c r="C476" s="65" t="s">
        <v>1115</v>
      </c>
      <c r="D476" s="66">
        <v>39.168</v>
      </c>
      <c r="E476" s="66">
        <v>20.168</v>
      </c>
      <c r="F476" s="63" t="s">
        <v>658</v>
      </c>
    </row>
    <row r="477" spans="1:6" s="49" customFormat="1" ht="24.75" customHeight="1">
      <c r="A477" s="43">
        <v>472</v>
      </c>
      <c r="B477" s="64" t="s">
        <v>255</v>
      </c>
      <c r="C477" s="65" t="s">
        <v>1116</v>
      </c>
      <c r="D477" s="66">
        <v>3</v>
      </c>
      <c r="E477" s="66">
        <v>3</v>
      </c>
      <c r="F477" s="63" t="s">
        <v>1020</v>
      </c>
    </row>
    <row r="478" spans="1:6" s="49" customFormat="1" ht="24.75" customHeight="1">
      <c r="A478" s="22">
        <v>473</v>
      </c>
      <c r="B478" s="64" t="s">
        <v>255</v>
      </c>
      <c r="C478" s="65" t="s">
        <v>1085</v>
      </c>
      <c r="D478" s="66">
        <v>2</v>
      </c>
      <c r="E478" s="66">
        <v>2</v>
      </c>
      <c r="F478" s="63" t="s">
        <v>1010</v>
      </c>
    </row>
    <row r="479" spans="1:6" s="49" customFormat="1" ht="24.75" customHeight="1">
      <c r="A479" s="43">
        <v>474</v>
      </c>
      <c r="B479" s="64" t="s">
        <v>255</v>
      </c>
      <c r="C479" s="65" t="s">
        <v>1086</v>
      </c>
      <c r="D479" s="66">
        <v>1</v>
      </c>
      <c r="E479" s="66">
        <v>1</v>
      </c>
      <c r="F479" s="63" t="s">
        <v>1010</v>
      </c>
    </row>
    <row r="480" spans="1:6" s="49" customFormat="1" ht="24.75" customHeight="1">
      <c r="A480" s="22">
        <v>475</v>
      </c>
      <c r="B480" s="64" t="s">
        <v>255</v>
      </c>
      <c r="C480" s="65" t="s">
        <v>1098</v>
      </c>
      <c r="D480" s="66">
        <v>8</v>
      </c>
      <c r="E480" s="66">
        <v>8</v>
      </c>
      <c r="F480" s="63" t="s">
        <v>630</v>
      </c>
    </row>
    <row r="481" spans="1:6" s="49" customFormat="1" ht="24.75" customHeight="1">
      <c r="A481" s="43">
        <v>476</v>
      </c>
      <c r="B481" s="64" t="s">
        <v>255</v>
      </c>
      <c r="C481" s="65" t="s">
        <v>1088</v>
      </c>
      <c r="D481" s="66">
        <v>3</v>
      </c>
      <c r="E481" s="66">
        <v>3</v>
      </c>
      <c r="F481" s="63" t="s">
        <v>1078</v>
      </c>
    </row>
    <row r="482" spans="1:6" s="49" customFormat="1" ht="24.75" customHeight="1">
      <c r="A482" s="22">
        <v>477</v>
      </c>
      <c r="B482" s="64" t="s">
        <v>255</v>
      </c>
      <c r="C482" s="65" t="s">
        <v>1117</v>
      </c>
      <c r="D482" s="66">
        <v>540</v>
      </c>
      <c r="E482" s="66">
        <v>354.28</v>
      </c>
      <c r="F482" s="63" t="s">
        <v>658</v>
      </c>
    </row>
    <row r="483" spans="1:6" s="49" customFormat="1" ht="24.75" customHeight="1">
      <c r="A483" s="43">
        <v>478</v>
      </c>
      <c r="B483" s="64" t="s">
        <v>255</v>
      </c>
      <c r="C483" s="65" t="s">
        <v>1118</v>
      </c>
      <c r="D483" s="66">
        <v>135</v>
      </c>
      <c r="E483" s="66">
        <v>109.32130000000001</v>
      </c>
      <c r="F483" s="63" t="s">
        <v>658</v>
      </c>
    </row>
    <row r="484" spans="1:6" s="49" customFormat="1" ht="24.75" customHeight="1">
      <c r="A484" s="22">
        <v>479</v>
      </c>
      <c r="B484" s="64" t="s">
        <v>255</v>
      </c>
      <c r="C484" s="65" t="s">
        <v>1119</v>
      </c>
      <c r="D484" s="66">
        <v>47.104</v>
      </c>
      <c r="E484" s="66">
        <v>47.104</v>
      </c>
      <c r="F484" s="63" t="s">
        <v>658</v>
      </c>
    </row>
    <row r="485" spans="1:6" s="49" customFormat="1" ht="24.75" customHeight="1">
      <c r="A485" s="43">
        <v>480</v>
      </c>
      <c r="B485" s="64" t="s">
        <v>1120</v>
      </c>
      <c r="C485" s="65" t="s">
        <v>1084</v>
      </c>
      <c r="D485" s="66">
        <v>2</v>
      </c>
      <c r="E485" s="66">
        <v>2</v>
      </c>
      <c r="F485" s="63" t="s">
        <v>1020</v>
      </c>
    </row>
    <row r="486" spans="1:6" s="49" customFormat="1" ht="24.75" customHeight="1">
      <c r="A486" s="22">
        <v>481</v>
      </c>
      <c r="B486" s="64" t="s">
        <v>1120</v>
      </c>
      <c r="C486" s="65" t="s">
        <v>1084</v>
      </c>
      <c r="D486" s="66">
        <v>1</v>
      </c>
      <c r="E486" s="66">
        <v>1</v>
      </c>
      <c r="F486" s="63" t="s">
        <v>1020</v>
      </c>
    </row>
    <row r="487" spans="1:6" s="49" customFormat="1" ht="24.75" customHeight="1">
      <c r="A487" s="43">
        <v>482</v>
      </c>
      <c r="B487" s="64" t="s">
        <v>1120</v>
      </c>
      <c r="C487" s="65" t="s">
        <v>1086</v>
      </c>
      <c r="D487" s="66">
        <v>1</v>
      </c>
      <c r="E487" s="66">
        <v>1</v>
      </c>
      <c r="F487" s="63" t="s">
        <v>1010</v>
      </c>
    </row>
    <row r="488" spans="1:6" s="49" customFormat="1" ht="24.75" customHeight="1">
      <c r="A488" s="22">
        <v>483</v>
      </c>
      <c r="B488" s="64" t="s">
        <v>1120</v>
      </c>
      <c r="C488" s="65" t="s">
        <v>1085</v>
      </c>
      <c r="D488" s="66">
        <v>2</v>
      </c>
      <c r="E488" s="66">
        <v>2</v>
      </c>
      <c r="F488" s="63" t="s">
        <v>1010</v>
      </c>
    </row>
    <row r="489" spans="1:6" s="49" customFormat="1" ht="24.75" customHeight="1">
      <c r="A489" s="43">
        <v>484</v>
      </c>
      <c r="B489" s="64" t="s">
        <v>1120</v>
      </c>
      <c r="C489" s="65" t="s">
        <v>1087</v>
      </c>
      <c r="D489" s="66">
        <v>2</v>
      </c>
      <c r="E489" s="66">
        <v>2</v>
      </c>
      <c r="F489" s="63" t="s">
        <v>630</v>
      </c>
    </row>
    <row r="490" spans="1:6" s="49" customFormat="1" ht="24.75" customHeight="1">
      <c r="A490" s="22">
        <v>485</v>
      </c>
      <c r="B490" s="64" t="s">
        <v>1120</v>
      </c>
      <c r="C490" s="65" t="s">
        <v>1087</v>
      </c>
      <c r="D490" s="66">
        <v>6</v>
      </c>
      <c r="E490" s="66">
        <v>6</v>
      </c>
      <c r="F490" s="63" t="s">
        <v>630</v>
      </c>
    </row>
    <row r="491" spans="1:6" s="49" customFormat="1" ht="24.75" customHeight="1">
      <c r="A491" s="43">
        <v>486</v>
      </c>
      <c r="B491" s="64" t="s">
        <v>1120</v>
      </c>
      <c r="C491" s="65" t="s">
        <v>1121</v>
      </c>
      <c r="D491" s="66">
        <v>2</v>
      </c>
      <c r="E491" s="66">
        <v>2</v>
      </c>
      <c r="F491" s="63" t="s">
        <v>1078</v>
      </c>
    </row>
    <row r="492" spans="1:6" s="49" customFormat="1" ht="24.75" customHeight="1">
      <c r="A492" s="22">
        <v>487</v>
      </c>
      <c r="B492" s="64" t="s">
        <v>1120</v>
      </c>
      <c r="C492" s="65" t="s">
        <v>1121</v>
      </c>
      <c r="D492" s="66">
        <v>1</v>
      </c>
      <c r="E492" s="66">
        <v>1</v>
      </c>
      <c r="F492" s="63" t="s">
        <v>1078</v>
      </c>
    </row>
    <row r="493" spans="1:6" s="49" customFormat="1" ht="24.75" customHeight="1">
      <c r="A493" s="43">
        <v>488</v>
      </c>
      <c r="B493" s="64" t="s">
        <v>1120</v>
      </c>
      <c r="C493" s="65" t="s">
        <v>1122</v>
      </c>
      <c r="D493" s="66">
        <v>29.472</v>
      </c>
      <c r="E493" s="66">
        <v>29.472</v>
      </c>
      <c r="F493" s="63" t="s">
        <v>658</v>
      </c>
    </row>
    <row r="494" spans="1:6" s="49" customFormat="1" ht="24.75" customHeight="1">
      <c r="A494" s="22">
        <v>489</v>
      </c>
      <c r="B494" s="64" t="s">
        <v>1120</v>
      </c>
      <c r="C494" s="65" t="s">
        <v>1123</v>
      </c>
      <c r="D494" s="66">
        <v>55</v>
      </c>
      <c r="E494" s="66">
        <v>34.0066</v>
      </c>
      <c r="F494" s="63" t="s">
        <v>658</v>
      </c>
    </row>
    <row r="495" spans="1:6" s="49" customFormat="1" ht="24.75" customHeight="1">
      <c r="A495" s="43">
        <v>490</v>
      </c>
      <c r="B495" s="64" t="s">
        <v>1120</v>
      </c>
      <c r="C495" s="65" t="s">
        <v>1124</v>
      </c>
      <c r="D495" s="66">
        <v>220</v>
      </c>
      <c r="E495" s="66">
        <v>94.64</v>
      </c>
      <c r="F495" s="63" t="s">
        <v>658</v>
      </c>
    </row>
    <row r="496" spans="1:6" s="49" customFormat="1" ht="24.75" customHeight="1">
      <c r="A496" s="22">
        <v>491</v>
      </c>
      <c r="B496" s="64" t="s">
        <v>232</v>
      </c>
      <c r="C496" s="65" t="s">
        <v>1084</v>
      </c>
      <c r="D496" s="66">
        <v>3</v>
      </c>
      <c r="E496" s="66">
        <v>3</v>
      </c>
      <c r="F496" s="63" t="s">
        <v>1020</v>
      </c>
    </row>
    <row r="497" spans="1:6" s="49" customFormat="1" ht="24.75" customHeight="1">
      <c r="A497" s="43">
        <v>492</v>
      </c>
      <c r="B497" s="64" t="s">
        <v>232</v>
      </c>
      <c r="C497" s="65" t="s">
        <v>1086</v>
      </c>
      <c r="D497" s="66">
        <v>2</v>
      </c>
      <c r="E497" s="66">
        <v>2</v>
      </c>
      <c r="F497" s="63" t="s">
        <v>1010</v>
      </c>
    </row>
    <row r="498" spans="1:6" s="49" customFormat="1" ht="24.75" customHeight="1">
      <c r="A498" s="22">
        <v>493</v>
      </c>
      <c r="B498" s="64" t="s">
        <v>232</v>
      </c>
      <c r="C498" s="65" t="s">
        <v>1085</v>
      </c>
      <c r="D498" s="66">
        <v>3.5</v>
      </c>
      <c r="E498" s="66">
        <v>3.5</v>
      </c>
      <c r="F498" s="63" t="s">
        <v>1010</v>
      </c>
    </row>
    <row r="499" spans="1:6" s="49" customFormat="1" ht="24.75" customHeight="1">
      <c r="A499" s="43">
        <v>494</v>
      </c>
      <c r="B499" s="64" t="s">
        <v>232</v>
      </c>
      <c r="C499" s="65" t="s">
        <v>1087</v>
      </c>
      <c r="D499" s="66">
        <v>6</v>
      </c>
      <c r="E499" s="66">
        <v>6</v>
      </c>
      <c r="F499" s="63" t="s">
        <v>630</v>
      </c>
    </row>
    <row r="500" spans="1:6" s="49" customFormat="1" ht="24.75" customHeight="1">
      <c r="A500" s="22">
        <v>495</v>
      </c>
      <c r="B500" s="64" t="s">
        <v>232</v>
      </c>
      <c r="C500" s="65" t="s">
        <v>1125</v>
      </c>
      <c r="D500" s="66">
        <v>3</v>
      </c>
      <c r="E500" s="66">
        <v>3</v>
      </c>
      <c r="F500" s="63" t="s">
        <v>1078</v>
      </c>
    </row>
    <row r="501" spans="1:6" s="49" customFormat="1" ht="24.75" customHeight="1">
      <c r="A501" s="43">
        <v>496</v>
      </c>
      <c r="B501" s="64" t="s">
        <v>232</v>
      </c>
      <c r="C501" s="65" t="s">
        <v>1126</v>
      </c>
      <c r="D501" s="66">
        <v>22.256</v>
      </c>
      <c r="E501" s="66">
        <v>22.256</v>
      </c>
      <c r="F501" s="63" t="s">
        <v>658</v>
      </c>
    </row>
    <row r="502" spans="1:6" s="49" customFormat="1" ht="24.75" customHeight="1">
      <c r="A502" s="22">
        <v>497</v>
      </c>
      <c r="B502" s="64" t="s">
        <v>232</v>
      </c>
      <c r="C502" s="65" t="s">
        <v>1127</v>
      </c>
      <c r="D502" s="66">
        <v>220</v>
      </c>
      <c r="E502" s="66">
        <v>131.44</v>
      </c>
      <c r="F502" s="63" t="s">
        <v>658</v>
      </c>
    </row>
    <row r="503" spans="1:6" s="49" customFormat="1" ht="24.75" customHeight="1">
      <c r="A503" s="43">
        <v>498</v>
      </c>
      <c r="B503" s="64" t="s">
        <v>232</v>
      </c>
      <c r="C503" s="65" t="s">
        <v>1128</v>
      </c>
      <c r="D503" s="66">
        <v>55</v>
      </c>
      <c r="E503" s="66">
        <v>34.242599999999996</v>
      </c>
      <c r="F503" s="63" t="s">
        <v>658</v>
      </c>
    </row>
    <row r="504" spans="1:6" s="49" customFormat="1" ht="24.75" customHeight="1">
      <c r="A504" s="22">
        <v>499</v>
      </c>
      <c r="B504" s="64" t="s">
        <v>1129</v>
      </c>
      <c r="C504" s="65" t="s">
        <v>1130</v>
      </c>
      <c r="D504" s="66">
        <v>11</v>
      </c>
      <c r="E504" s="66">
        <v>0.019999999999999574</v>
      </c>
      <c r="F504" s="63" t="s">
        <v>815</v>
      </c>
    </row>
    <row r="505" spans="1:6" s="49" customFormat="1" ht="24.75" customHeight="1">
      <c r="A505" s="43">
        <v>500</v>
      </c>
      <c r="B505" s="64" t="s">
        <v>1129</v>
      </c>
      <c r="C505" s="65" t="s">
        <v>1130</v>
      </c>
      <c r="D505" s="66">
        <v>22</v>
      </c>
      <c r="E505" s="66">
        <v>18</v>
      </c>
      <c r="F505" s="63" t="s">
        <v>815</v>
      </c>
    </row>
    <row r="506" spans="1:6" s="49" customFormat="1" ht="24.75" customHeight="1">
      <c r="A506" s="22">
        <v>501</v>
      </c>
      <c r="B506" s="64" t="s">
        <v>233</v>
      </c>
      <c r="C506" s="65" t="s">
        <v>1131</v>
      </c>
      <c r="D506" s="66">
        <v>95.223</v>
      </c>
      <c r="E506" s="66">
        <v>17.703000000000003</v>
      </c>
      <c r="F506" s="63" t="s">
        <v>235</v>
      </c>
    </row>
    <row r="507" spans="1:6" s="49" customFormat="1" ht="24.75" customHeight="1">
      <c r="A507" s="43">
        <v>502</v>
      </c>
      <c r="B507" s="64" t="s">
        <v>233</v>
      </c>
      <c r="C507" s="65" t="s">
        <v>1132</v>
      </c>
      <c r="D507" s="66">
        <v>150</v>
      </c>
      <c r="E507" s="66">
        <v>150</v>
      </c>
      <c r="F507" s="63" t="s">
        <v>1133</v>
      </c>
    </row>
    <row r="508" spans="1:6" s="49" customFormat="1" ht="24.75" customHeight="1">
      <c r="A508" s="22">
        <v>503</v>
      </c>
      <c r="B508" s="64" t="s">
        <v>1134</v>
      </c>
      <c r="C508" s="65" t="s">
        <v>1135</v>
      </c>
      <c r="D508" s="66">
        <v>35</v>
      </c>
      <c r="E508" s="66">
        <v>35</v>
      </c>
      <c r="F508" s="63" t="s">
        <v>1136</v>
      </c>
    </row>
    <row r="509" spans="1:6" s="49" customFormat="1" ht="24.75" customHeight="1">
      <c r="A509" s="43">
        <v>504</v>
      </c>
      <c r="B509" s="64" t="s">
        <v>1134</v>
      </c>
      <c r="C509" s="65" t="s">
        <v>1135</v>
      </c>
      <c r="D509" s="66">
        <v>10</v>
      </c>
      <c r="E509" s="66">
        <v>10</v>
      </c>
      <c r="F509" s="63" t="s">
        <v>1136</v>
      </c>
    </row>
    <row r="510" spans="1:6" s="49" customFormat="1" ht="24.75" customHeight="1">
      <c r="A510" s="22">
        <v>505</v>
      </c>
      <c r="B510" s="64" t="s">
        <v>1134</v>
      </c>
      <c r="C510" s="65" t="s">
        <v>1137</v>
      </c>
      <c r="D510" s="66">
        <v>2.2</v>
      </c>
      <c r="E510" s="66">
        <v>0.04715000000000025</v>
      </c>
      <c r="F510" s="63" t="s">
        <v>1136</v>
      </c>
    </row>
    <row r="511" spans="1:6" s="49" customFormat="1" ht="24.75" customHeight="1">
      <c r="A511" s="43">
        <v>506</v>
      </c>
      <c r="B511" s="64" t="s">
        <v>1134</v>
      </c>
      <c r="C511" s="65" t="s">
        <v>1137</v>
      </c>
      <c r="D511" s="66">
        <v>12.4982</v>
      </c>
      <c r="E511" s="66">
        <v>0.002000000000000668</v>
      </c>
      <c r="F511" s="63" t="s">
        <v>1136</v>
      </c>
    </row>
    <row r="512" spans="1:6" s="49" customFormat="1" ht="24.75" customHeight="1">
      <c r="A512" s="22">
        <v>507</v>
      </c>
      <c r="B512" s="64" t="s">
        <v>238</v>
      </c>
      <c r="C512" s="65" t="s">
        <v>1138</v>
      </c>
      <c r="D512" s="66">
        <v>23</v>
      </c>
      <c r="E512" s="66">
        <v>0.003942999999999586</v>
      </c>
      <c r="F512" s="63" t="s">
        <v>240</v>
      </c>
    </row>
    <row r="513" spans="1:6" s="49" customFormat="1" ht="24.75" customHeight="1">
      <c r="A513" s="43">
        <v>508</v>
      </c>
      <c r="B513" s="64" t="s">
        <v>238</v>
      </c>
      <c r="C513" s="65" t="s">
        <v>1139</v>
      </c>
      <c r="D513" s="66">
        <v>2051.96</v>
      </c>
      <c r="E513" s="66">
        <v>578.1631930000001</v>
      </c>
      <c r="F513" s="63" t="s">
        <v>240</v>
      </c>
    </row>
    <row r="514" spans="1:6" s="49" customFormat="1" ht="24.75" customHeight="1">
      <c r="A514" s="22">
        <v>509</v>
      </c>
      <c r="B514" s="64" t="s">
        <v>238</v>
      </c>
      <c r="C514" s="65" t="s">
        <v>1138</v>
      </c>
      <c r="D514" s="66">
        <v>25</v>
      </c>
      <c r="E514" s="66">
        <v>25</v>
      </c>
      <c r="F514" s="63" t="s">
        <v>240</v>
      </c>
    </row>
    <row r="515" spans="1:6" s="49" customFormat="1" ht="24.75" customHeight="1">
      <c r="A515" s="43">
        <v>510</v>
      </c>
      <c r="B515" s="64" t="s">
        <v>238</v>
      </c>
      <c r="C515" s="65" t="s">
        <v>1138</v>
      </c>
      <c r="D515" s="66">
        <v>25</v>
      </c>
      <c r="E515" s="66">
        <v>0.36591100000000054</v>
      </c>
      <c r="F515" s="63" t="s">
        <v>240</v>
      </c>
    </row>
    <row r="516" spans="1:6" s="49" customFormat="1" ht="24.75" customHeight="1">
      <c r="A516" s="22">
        <v>511</v>
      </c>
      <c r="B516" s="64" t="s">
        <v>238</v>
      </c>
      <c r="C516" s="65" t="s">
        <v>1140</v>
      </c>
      <c r="D516" s="66">
        <v>9.415</v>
      </c>
      <c r="E516" s="66">
        <v>9.415</v>
      </c>
      <c r="F516" s="63" t="s">
        <v>240</v>
      </c>
    </row>
    <row r="517" spans="1:6" s="49" customFormat="1" ht="24.75" customHeight="1">
      <c r="A517" s="43">
        <v>512</v>
      </c>
      <c r="B517" s="64" t="s">
        <v>238</v>
      </c>
      <c r="C517" s="65" t="s">
        <v>1138</v>
      </c>
      <c r="D517" s="66">
        <v>2</v>
      </c>
      <c r="E517" s="66">
        <v>0.541282</v>
      </c>
      <c r="F517" s="63" t="s">
        <v>240</v>
      </c>
    </row>
    <row r="518" spans="1:6" s="49" customFormat="1" ht="24.75" customHeight="1">
      <c r="A518" s="22">
        <v>513</v>
      </c>
      <c r="B518" s="64" t="s">
        <v>238</v>
      </c>
      <c r="C518" s="65" t="s">
        <v>1138</v>
      </c>
      <c r="D518" s="66">
        <v>35</v>
      </c>
      <c r="E518" s="66">
        <v>35</v>
      </c>
      <c r="F518" s="63" t="s">
        <v>240</v>
      </c>
    </row>
    <row r="519" spans="1:6" s="49" customFormat="1" ht="24.75" customHeight="1">
      <c r="A519" s="43">
        <v>514</v>
      </c>
      <c r="B519" s="64" t="s">
        <v>1141</v>
      </c>
      <c r="C519" s="65" t="s">
        <v>1142</v>
      </c>
      <c r="D519" s="66">
        <v>185.06</v>
      </c>
      <c r="E519" s="66">
        <v>185.06</v>
      </c>
      <c r="F519" s="63" t="s">
        <v>215</v>
      </c>
    </row>
    <row r="520" spans="1:6" s="49" customFormat="1" ht="24.75" customHeight="1">
      <c r="A520" s="22">
        <v>515</v>
      </c>
      <c r="B520" s="64" t="s">
        <v>1141</v>
      </c>
      <c r="C520" s="65" t="s">
        <v>1143</v>
      </c>
      <c r="D520" s="66">
        <f>6.578171+31.46+142.11</f>
        <v>180.14817100000002</v>
      </c>
      <c r="E520" s="66">
        <v>180.14817100000002</v>
      </c>
      <c r="F520" s="63" t="s">
        <v>1144</v>
      </c>
    </row>
    <row r="521" spans="1:6" s="49" customFormat="1" ht="24.75" customHeight="1">
      <c r="A521" s="43">
        <v>516</v>
      </c>
      <c r="B521" s="64" t="s">
        <v>1145</v>
      </c>
      <c r="C521" s="65" t="s">
        <v>1146</v>
      </c>
      <c r="D521" s="66">
        <v>30</v>
      </c>
      <c r="E521" s="66">
        <v>30</v>
      </c>
      <c r="F521" s="63" t="s">
        <v>1147</v>
      </c>
    </row>
    <row r="522" spans="1:6" s="49" customFormat="1" ht="24.75" customHeight="1">
      <c r="A522" s="22">
        <v>517</v>
      </c>
      <c r="B522" s="64" t="s">
        <v>1145</v>
      </c>
      <c r="C522" s="65" t="s">
        <v>1148</v>
      </c>
      <c r="D522" s="66">
        <v>155.527</v>
      </c>
      <c r="E522" s="66">
        <v>155.527</v>
      </c>
      <c r="F522" s="63" t="s">
        <v>1147</v>
      </c>
    </row>
    <row r="523" spans="1:6" s="49" customFormat="1" ht="24.75" customHeight="1">
      <c r="A523" s="43">
        <v>518</v>
      </c>
      <c r="B523" s="64" t="s">
        <v>1145</v>
      </c>
      <c r="C523" s="65" t="s">
        <v>1148</v>
      </c>
      <c r="D523" s="66">
        <v>100</v>
      </c>
      <c r="E523" s="66">
        <v>100</v>
      </c>
      <c r="F523" s="63" t="s">
        <v>1147</v>
      </c>
    </row>
    <row r="524" spans="1:6" s="49" customFormat="1" ht="24.75" customHeight="1">
      <c r="A524" s="22">
        <v>519</v>
      </c>
      <c r="B524" s="64" t="s">
        <v>1145</v>
      </c>
      <c r="C524" s="65" t="s">
        <v>1149</v>
      </c>
      <c r="D524" s="66">
        <v>1.560494</v>
      </c>
      <c r="E524" s="66">
        <v>1.560494</v>
      </c>
      <c r="F524" s="63" t="s">
        <v>1147</v>
      </c>
    </row>
    <row r="525" spans="1:6" s="49" customFormat="1" ht="24.75" customHeight="1">
      <c r="A525" s="43">
        <v>520</v>
      </c>
      <c r="B525" s="64" t="s">
        <v>1145</v>
      </c>
      <c r="C525" s="65" t="s">
        <v>1150</v>
      </c>
      <c r="D525" s="66">
        <v>2160</v>
      </c>
      <c r="E525" s="66">
        <v>2160</v>
      </c>
      <c r="F525" s="63" t="s">
        <v>1151</v>
      </c>
    </row>
    <row r="526" spans="1:6" s="49" customFormat="1" ht="24.75" customHeight="1">
      <c r="A526" s="22">
        <v>521</v>
      </c>
      <c r="B526" s="64" t="s">
        <v>1145</v>
      </c>
      <c r="C526" s="65" t="s">
        <v>1152</v>
      </c>
      <c r="D526" s="66">
        <v>600</v>
      </c>
      <c r="E526" s="66">
        <v>600</v>
      </c>
      <c r="F526" s="63" t="s">
        <v>270</v>
      </c>
    </row>
    <row r="527" spans="1:6" s="49" customFormat="1" ht="24.75" customHeight="1">
      <c r="A527" s="43">
        <v>522</v>
      </c>
      <c r="B527" s="64" t="s">
        <v>1145</v>
      </c>
      <c r="C527" s="65" t="s">
        <v>1153</v>
      </c>
      <c r="D527" s="66">
        <v>500</v>
      </c>
      <c r="E527" s="66">
        <v>500</v>
      </c>
      <c r="F527" s="63" t="s">
        <v>1154</v>
      </c>
    </row>
    <row r="528" spans="1:6" s="49" customFormat="1" ht="24.75" customHeight="1">
      <c r="A528" s="22">
        <v>523</v>
      </c>
      <c r="B528" s="64" t="s">
        <v>1145</v>
      </c>
      <c r="C528" s="65" t="s">
        <v>1155</v>
      </c>
      <c r="D528" s="66">
        <v>50</v>
      </c>
      <c r="E528" s="66">
        <v>50</v>
      </c>
      <c r="F528" s="63" t="s">
        <v>1156</v>
      </c>
    </row>
    <row r="529" spans="1:6" s="49" customFormat="1" ht="24.75" customHeight="1">
      <c r="A529" s="43">
        <v>524</v>
      </c>
      <c r="B529" s="64" t="s">
        <v>1145</v>
      </c>
      <c r="C529" s="65" t="s">
        <v>1157</v>
      </c>
      <c r="D529" s="66">
        <v>1675.771238</v>
      </c>
      <c r="E529" s="66">
        <v>637.009438</v>
      </c>
      <c r="F529" s="63" t="s">
        <v>1156</v>
      </c>
    </row>
    <row r="530" spans="1:6" s="49" customFormat="1" ht="24.75" customHeight="1">
      <c r="A530" s="22">
        <v>525</v>
      </c>
      <c r="B530" s="64" t="s">
        <v>1145</v>
      </c>
      <c r="C530" s="65" t="s">
        <v>1158</v>
      </c>
      <c r="D530" s="66">
        <v>270</v>
      </c>
      <c r="E530" s="66">
        <v>270</v>
      </c>
      <c r="F530" s="63" t="s">
        <v>764</v>
      </c>
    </row>
    <row r="531" spans="1:6" s="49" customFormat="1" ht="24.75" customHeight="1">
      <c r="A531" s="43">
        <v>526</v>
      </c>
      <c r="B531" s="64" t="s">
        <v>1145</v>
      </c>
      <c r="C531" s="65" t="s">
        <v>1159</v>
      </c>
      <c r="D531" s="66">
        <v>15</v>
      </c>
      <c r="E531" s="66">
        <v>7.453999</v>
      </c>
      <c r="F531" s="63" t="s">
        <v>622</v>
      </c>
    </row>
    <row r="532" spans="1:6" s="49" customFormat="1" ht="24.75" customHeight="1">
      <c r="A532" s="22">
        <v>527</v>
      </c>
      <c r="B532" s="64" t="s">
        <v>1145</v>
      </c>
      <c r="C532" s="65" t="s">
        <v>1160</v>
      </c>
      <c r="D532" s="66">
        <v>22</v>
      </c>
      <c r="E532" s="66">
        <v>22</v>
      </c>
      <c r="F532" s="63" t="s">
        <v>622</v>
      </c>
    </row>
    <row r="533" spans="1:6" s="49" customFormat="1" ht="24.75" customHeight="1">
      <c r="A533" s="43">
        <v>528</v>
      </c>
      <c r="B533" s="64" t="s">
        <v>1161</v>
      </c>
      <c r="C533" s="65" t="s">
        <v>1162</v>
      </c>
      <c r="D533" s="66">
        <v>7.1</v>
      </c>
      <c r="E533" s="66">
        <v>7.1</v>
      </c>
      <c r="F533" s="63" t="s">
        <v>1010</v>
      </c>
    </row>
    <row r="534" spans="1:6" s="49" customFormat="1" ht="24.75" customHeight="1">
      <c r="A534" s="22">
        <v>529</v>
      </c>
      <c r="B534" s="64" t="s">
        <v>1161</v>
      </c>
      <c r="C534" s="65" t="s">
        <v>1163</v>
      </c>
      <c r="D534" s="66">
        <v>12.81</v>
      </c>
      <c r="E534" s="66">
        <v>12.81</v>
      </c>
      <c r="F534" s="63" t="s">
        <v>1010</v>
      </c>
    </row>
    <row r="535" spans="1:6" s="49" customFormat="1" ht="24.75" customHeight="1">
      <c r="A535" s="43">
        <v>530</v>
      </c>
      <c r="B535" s="64" t="s">
        <v>1161</v>
      </c>
      <c r="C535" s="65" t="s">
        <v>1164</v>
      </c>
      <c r="D535" s="66">
        <v>101.79</v>
      </c>
      <c r="E535" s="66">
        <v>19.190000000000012</v>
      </c>
      <c r="F535" s="63" t="s">
        <v>1010</v>
      </c>
    </row>
    <row r="536" spans="1:6" s="49" customFormat="1" ht="24.75" customHeight="1">
      <c r="A536" s="22">
        <v>531</v>
      </c>
      <c r="B536" s="64" t="s">
        <v>257</v>
      </c>
      <c r="C536" s="65" t="s">
        <v>1165</v>
      </c>
      <c r="D536" s="66">
        <v>166.338371</v>
      </c>
      <c r="E536" s="66">
        <v>166.338371</v>
      </c>
      <c r="F536" s="63" t="s">
        <v>52</v>
      </c>
    </row>
    <row r="537" spans="1:6" s="49" customFormat="1" ht="24.75" customHeight="1">
      <c r="A537" s="43">
        <v>532</v>
      </c>
      <c r="B537" s="64" t="s">
        <v>620</v>
      </c>
      <c r="C537" s="65" t="s">
        <v>1166</v>
      </c>
      <c r="D537" s="66">
        <v>20</v>
      </c>
      <c r="E537" s="66">
        <v>0.10000000000000142</v>
      </c>
      <c r="F537" s="63" t="s">
        <v>1147</v>
      </c>
    </row>
    <row r="538" spans="1:6" s="49" customFormat="1" ht="24.75" customHeight="1">
      <c r="A538" s="22">
        <v>533</v>
      </c>
      <c r="B538" s="64" t="s">
        <v>620</v>
      </c>
      <c r="C538" s="65" t="s">
        <v>1167</v>
      </c>
      <c r="D538" s="66">
        <v>366.946844</v>
      </c>
      <c r="E538" s="66">
        <v>18.487324</v>
      </c>
      <c r="F538" s="63" t="s">
        <v>1147</v>
      </c>
    </row>
    <row r="539" spans="1:6" s="49" customFormat="1" ht="24.75" customHeight="1">
      <c r="A539" s="43">
        <v>534</v>
      </c>
      <c r="B539" s="64" t="s">
        <v>620</v>
      </c>
      <c r="C539" s="65" t="s">
        <v>1168</v>
      </c>
      <c r="D539" s="66">
        <v>100</v>
      </c>
      <c r="E539" s="66">
        <v>100</v>
      </c>
      <c r="F539" s="63" t="s">
        <v>622</v>
      </c>
    </row>
    <row r="540" spans="1:6" s="49" customFormat="1" ht="24.75" customHeight="1">
      <c r="A540" s="22">
        <v>535</v>
      </c>
      <c r="B540" s="64" t="s">
        <v>1169</v>
      </c>
      <c r="C540" s="65" t="s">
        <v>1170</v>
      </c>
      <c r="D540" s="66">
        <v>30</v>
      </c>
      <c r="E540" s="66">
        <v>15.909855</v>
      </c>
      <c r="F540" s="63" t="s">
        <v>1171</v>
      </c>
    </row>
    <row r="541" spans="1:6" s="49" customFormat="1" ht="24.75" customHeight="1">
      <c r="A541" s="43">
        <v>536</v>
      </c>
      <c r="B541" s="64" t="s">
        <v>1169</v>
      </c>
      <c r="C541" s="65" t="s">
        <v>1172</v>
      </c>
      <c r="D541" s="66">
        <v>5270</v>
      </c>
      <c r="E541" s="66">
        <v>385.6779999999999</v>
      </c>
      <c r="F541" s="63" t="s">
        <v>1173</v>
      </c>
    </row>
    <row r="542" spans="1:6" s="49" customFormat="1" ht="24.75" customHeight="1">
      <c r="A542" s="22">
        <v>537</v>
      </c>
      <c r="B542" s="64" t="s">
        <v>1169</v>
      </c>
      <c r="C542" s="65" t="s">
        <v>1174</v>
      </c>
      <c r="D542" s="66">
        <v>30</v>
      </c>
      <c r="E542" s="66">
        <v>3.245144</v>
      </c>
      <c r="F542" s="63" t="s">
        <v>1175</v>
      </c>
    </row>
    <row r="543" spans="1:6" s="49" customFormat="1" ht="24.75" customHeight="1">
      <c r="A543" s="43">
        <v>538</v>
      </c>
      <c r="B543" s="64" t="s">
        <v>1176</v>
      </c>
      <c r="C543" s="65" t="s">
        <v>1177</v>
      </c>
      <c r="D543" s="66">
        <v>270</v>
      </c>
      <c r="E543" s="66">
        <v>270</v>
      </c>
      <c r="F543" s="63" t="s">
        <v>1178</v>
      </c>
    </row>
    <row r="544" spans="1:6" s="49" customFormat="1" ht="24.75" customHeight="1">
      <c r="A544" s="22">
        <v>539</v>
      </c>
      <c r="B544" s="64" t="s">
        <v>1176</v>
      </c>
      <c r="C544" s="65" t="s">
        <v>1179</v>
      </c>
      <c r="D544" s="66">
        <v>1271.627028</v>
      </c>
      <c r="E544" s="66">
        <v>1271.627028</v>
      </c>
      <c r="F544" s="63" t="s">
        <v>1178</v>
      </c>
    </row>
    <row r="545" spans="1:6" s="49" customFormat="1" ht="24.75" customHeight="1">
      <c r="A545" s="43">
        <v>540</v>
      </c>
      <c r="B545" s="64" t="s">
        <v>1176</v>
      </c>
      <c r="C545" s="65" t="s">
        <v>1180</v>
      </c>
      <c r="D545" s="66">
        <v>2491.92725</v>
      </c>
      <c r="E545" s="66">
        <v>2491.92725</v>
      </c>
      <c r="F545" s="63" t="s">
        <v>1178</v>
      </c>
    </row>
    <row r="546" spans="1:6" s="49" customFormat="1" ht="24.75" customHeight="1">
      <c r="A546" s="22">
        <v>541</v>
      </c>
      <c r="B546" s="64" t="s">
        <v>1176</v>
      </c>
      <c r="C546" s="65" t="s">
        <v>1181</v>
      </c>
      <c r="D546" s="66">
        <v>221.92275</v>
      </c>
      <c r="E546" s="66">
        <v>221.92275</v>
      </c>
      <c r="F546" s="63" t="s">
        <v>1178</v>
      </c>
    </row>
    <row r="547" spans="1:6" s="49" customFormat="1" ht="24.75" customHeight="1">
      <c r="A547" s="43">
        <v>542</v>
      </c>
      <c r="B547" s="64" t="s">
        <v>1176</v>
      </c>
      <c r="C547" s="65" t="s">
        <v>1182</v>
      </c>
      <c r="D547" s="66">
        <v>4230</v>
      </c>
      <c r="E547" s="66">
        <v>4230</v>
      </c>
      <c r="F547" s="63" t="s">
        <v>1178</v>
      </c>
    </row>
    <row r="548" spans="1:6" s="49" customFormat="1" ht="24.75" customHeight="1">
      <c r="A548" s="22">
        <v>543</v>
      </c>
      <c r="B548" s="64" t="s">
        <v>243</v>
      </c>
      <c r="C548" s="65" t="s">
        <v>1183</v>
      </c>
      <c r="D548" s="66">
        <v>150</v>
      </c>
      <c r="E548" s="66">
        <v>86.44200000000001</v>
      </c>
      <c r="F548" s="63" t="s">
        <v>619</v>
      </c>
    </row>
    <row r="549" spans="1:6" s="49" customFormat="1" ht="24.75" customHeight="1">
      <c r="A549" s="43">
        <v>544</v>
      </c>
      <c r="B549" s="64" t="s">
        <v>243</v>
      </c>
      <c r="C549" s="65" t="s">
        <v>1184</v>
      </c>
      <c r="D549" s="66">
        <v>28</v>
      </c>
      <c r="E549" s="66">
        <v>28</v>
      </c>
      <c r="F549" s="63" t="s">
        <v>767</v>
      </c>
    </row>
  </sheetData>
  <sheetProtection/>
  <mergeCells count="3">
    <mergeCell ref="A1:C1"/>
    <mergeCell ref="A2:F2"/>
    <mergeCell ref="A3:C3"/>
  </mergeCells>
  <printOptions/>
  <pageMargins left="0.39305555555555555" right="0.39305555555555555" top="0.39305555555555555" bottom="0.39305555555555555" header="0.5" footer="0.5"/>
  <pageSetup horizontalDpi="600" verticalDpi="600" orientation="landscape" paperSize="9"/>
  <ignoredErrors>
    <ignoredError sqref="D5" formulaRange="1"/>
    <ignoredError sqref="E5"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IU11"/>
  <sheetViews>
    <sheetView zoomScaleSheetLayoutView="100" workbookViewId="0" topLeftCell="A1">
      <selection activeCell="A1" sqref="A1:C1"/>
    </sheetView>
  </sheetViews>
  <sheetFormatPr defaultColWidth="9.00390625" defaultRowHeight="14.25"/>
  <cols>
    <col min="1" max="1" width="4.875" style="36" customWidth="1"/>
    <col min="2" max="2" width="31.00390625" style="37" customWidth="1"/>
    <col min="3" max="3" width="49.875" style="38" customWidth="1"/>
    <col min="4" max="4" width="14.75390625" style="39" customWidth="1"/>
    <col min="5" max="5" width="15.00390625" style="39" customWidth="1"/>
    <col min="6" max="6" width="13.75390625" style="37" customWidth="1"/>
    <col min="7" max="249" width="9.00390625" style="34" customWidth="1"/>
    <col min="250" max="16384" width="9.00390625" style="40" customWidth="1"/>
  </cols>
  <sheetData>
    <row r="1" spans="1:255" s="34" customFormat="1" ht="20.25">
      <c r="A1" s="10" t="s">
        <v>1185</v>
      </c>
      <c r="B1" s="11"/>
      <c r="C1" s="10"/>
      <c r="D1" s="12"/>
      <c r="E1" s="12"/>
      <c r="F1" s="13"/>
      <c r="IP1" s="40"/>
      <c r="IQ1" s="40"/>
      <c r="IR1" s="40"/>
      <c r="IS1" s="40"/>
      <c r="IT1" s="40"/>
      <c r="IU1" s="40"/>
    </row>
    <row r="2" spans="1:255" s="34" customFormat="1" ht="60" customHeight="1">
      <c r="A2" s="14" t="s">
        <v>1186</v>
      </c>
      <c r="B2" s="14"/>
      <c r="C2" s="14"/>
      <c r="D2" s="15"/>
      <c r="E2" s="16"/>
      <c r="F2" s="14"/>
      <c r="IP2" s="40"/>
      <c r="IQ2" s="40"/>
      <c r="IR2" s="40"/>
      <c r="IS2" s="40"/>
      <c r="IT2" s="40"/>
      <c r="IU2" s="40"/>
    </row>
    <row r="3" spans="1:255" s="34" customFormat="1" ht="21.75" customHeight="1">
      <c r="A3" s="41"/>
      <c r="B3" s="41"/>
      <c r="C3" s="41"/>
      <c r="D3" s="18"/>
      <c r="E3" s="18"/>
      <c r="F3" s="42" t="s">
        <v>2</v>
      </c>
      <c r="IP3" s="40"/>
      <c r="IQ3" s="40"/>
      <c r="IR3" s="40"/>
      <c r="IS3" s="40"/>
      <c r="IT3" s="40"/>
      <c r="IU3" s="40"/>
    </row>
    <row r="4" spans="1:255" s="34" customFormat="1" ht="39.75" customHeight="1">
      <c r="A4" s="20" t="s">
        <v>3</v>
      </c>
      <c r="B4" s="20" t="s">
        <v>31</v>
      </c>
      <c r="C4" s="20" t="s">
        <v>32</v>
      </c>
      <c r="D4" s="21" t="s">
        <v>33</v>
      </c>
      <c r="E4" s="21" t="s">
        <v>248</v>
      </c>
      <c r="F4" s="20" t="s">
        <v>35</v>
      </c>
      <c r="IP4" s="40"/>
      <c r="IQ4" s="40"/>
      <c r="IR4" s="40"/>
      <c r="IS4" s="40"/>
      <c r="IT4" s="40"/>
      <c r="IU4" s="40"/>
    </row>
    <row r="5" spans="1:255" s="35" customFormat="1" ht="24.75" customHeight="1">
      <c r="A5" s="22"/>
      <c r="B5" s="22" t="s">
        <v>28</v>
      </c>
      <c r="C5" s="22"/>
      <c r="D5" s="23">
        <f>SUM(D6:D11)</f>
        <v>195.827001</v>
      </c>
      <c r="E5" s="23">
        <v>204</v>
      </c>
      <c r="F5" s="22"/>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46"/>
      <c r="IQ5" s="46"/>
      <c r="IR5" s="46"/>
      <c r="IS5" s="46"/>
      <c r="IT5" s="46"/>
      <c r="IU5" s="46"/>
    </row>
    <row r="6" spans="1:255" s="34" customFormat="1" ht="24.75" customHeight="1">
      <c r="A6" s="43">
        <v>1</v>
      </c>
      <c r="B6" s="27" t="s">
        <v>284</v>
      </c>
      <c r="C6" s="44" t="s">
        <v>1187</v>
      </c>
      <c r="D6" s="45">
        <v>6.5</v>
      </c>
      <c r="E6" s="45">
        <v>0.96</v>
      </c>
      <c r="F6" s="44" t="s">
        <v>1188</v>
      </c>
      <c r="IP6" s="46"/>
      <c r="IQ6" s="46"/>
      <c r="IR6" s="46"/>
      <c r="IS6" s="46"/>
      <c r="IT6" s="46"/>
      <c r="IU6" s="46"/>
    </row>
    <row r="7" spans="1:255" s="34" customFormat="1" ht="24.75" customHeight="1">
      <c r="A7" s="43">
        <v>2</v>
      </c>
      <c r="B7" s="27" t="s">
        <v>284</v>
      </c>
      <c r="C7" s="44" t="s">
        <v>1189</v>
      </c>
      <c r="D7" s="45">
        <v>40</v>
      </c>
      <c r="E7" s="45">
        <v>40</v>
      </c>
      <c r="F7" s="44" t="s">
        <v>1188</v>
      </c>
      <c r="IP7" s="46"/>
      <c r="IQ7" s="46"/>
      <c r="IR7" s="46"/>
      <c r="IS7" s="46"/>
      <c r="IT7" s="46"/>
      <c r="IU7" s="46"/>
    </row>
    <row r="8" spans="1:255" s="34" customFormat="1" ht="24.75" customHeight="1">
      <c r="A8" s="43">
        <v>3</v>
      </c>
      <c r="B8" s="27" t="s">
        <v>91</v>
      </c>
      <c r="C8" s="44" t="s">
        <v>1190</v>
      </c>
      <c r="D8" s="45">
        <v>0.4343</v>
      </c>
      <c r="E8" s="45">
        <v>0.0529</v>
      </c>
      <c r="F8" s="44" t="s">
        <v>1191</v>
      </c>
      <c r="IP8" s="46"/>
      <c r="IQ8" s="46"/>
      <c r="IR8" s="46"/>
      <c r="IS8" s="46"/>
      <c r="IT8" s="46"/>
      <c r="IU8" s="46"/>
    </row>
    <row r="9" spans="1:255" s="34" customFormat="1" ht="24.75" customHeight="1">
      <c r="A9" s="43">
        <v>4</v>
      </c>
      <c r="B9" s="27" t="s">
        <v>1145</v>
      </c>
      <c r="C9" s="44" t="s">
        <v>1192</v>
      </c>
      <c r="D9" s="45">
        <v>52.9</v>
      </c>
      <c r="E9" s="45">
        <v>52.9</v>
      </c>
      <c r="F9" s="44" t="s">
        <v>1188</v>
      </c>
      <c r="IP9" s="46"/>
      <c r="IQ9" s="46"/>
      <c r="IR9" s="46"/>
      <c r="IS9" s="46"/>
      <c r="IT9" s="46"/>
      <c r="IU9" s="46"/>
    </row>
    <row r="10" spans="1:255" s="34" customFormat="1" ht="24.75" customHeight="1">
      <c r="A10" s="43">
        <v>5</v>
      </c>
      <c r="B10" s="27" t="s">
        <v>1145</v>
      </c>
      <c r="C10" s="44" t="s">
        <v>1193</v>
      </c>
      <c r="D10" s="45">
        <v>37.992701</v>
      </c>
      <c r="E10" s="45">
        <v>52.992701</v>
      </c>
      <c r="F10" s="44" t="s">
        <v>1191</v>
      </c>
      <c r="IP10" s="46"/>
      <c r="IQ10" s="46"/>
      <c r="IR10" s="46"/>
      <c r="IS10" s="46"/>
      <c r="IT10" s="46"/>
      <c r="IU10" s="46"/>
    </row>
    <row r="11" spans="1:255" s="34" customFormat="1" ht="24.75" customHeight="1">
      <c r="A11" s="43">
        <v>6</v>
      </c>
      <c r="B11" s="27" t="s">
        <v>243</v>
      </c>
      <c r="C11" s="44" t="s">
        <v>1194</v>
      </c>
      <c r="D11" s="45">
        <v>58</v>
      </c>
      <c r="E11" s="45">
        <v>58</v>
      </c>
      <c r="F11" s="44" t="s">
        <v>1195</v>
      </c>
      <c r="IP11" s="46"/>
      <c r="IQ11" s="46"/>
      <c r="IR11" s="46"/>
      <c r="IS11" s="46"/>
      <c r="IT11" s="46"/>
      <c r="IU11" s="46"/>
    </row>
  </sheetData>
  <sheetProtection/>
  <mergeCells count="3">
    <mergeCell ref="A1:C1"/>
    <mergeCell ref="A2:F2"/>
    <mergeCell ref="A3:C3"/>
  </mergeCells>
  <printOptions/>
  <pageMargins left="0.39305555555555555" right="0.39305555555555555" top="1" bottom="1" header="0.5" footer="0.5"/>
  <pageSetup fitToHeight="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V72"/>
  <sheetViews>
    <sheetView tabSelected="1" zoomScaleSheetLayoutView="100" workbookViewId="0" topLeftCell="A1">
      <selection activeCell="I10" sqref="I10"/>
    </sheetView>
  </sheetViews>
  <sheetFormatPr defaultColWidth="9.00390625" defaultRowHeight="14.25"/>
  <cols>
    <col min="1" max="1" width="4.875" style="5" customWidth="1"/>
    <col min="2" max="2" width="36.00390625" style="6" customWidth="1"/>
    <col min="3" max="3" width="47.375" style="7" customWidth="1"/>
    <col min="4" max="4" width="14.75390625" style="8" customWidth="1"/>
    <col min="5" max="5" width="15.00390625" style="8" bestFit="1" customWidth="1"/>
    <col min="6" max="6" width="13.25390625" style="6" customWidth="1"/>
    <col min="7" max="7" width="9.00390625" style="1" customWidth="1"/>
    <col min="8" max="9" width="12.625" style="1" bestFit="1" customWidth="1"/>
    <col min="10" max="250" width="9.00390625" style="1" customWidth="1"/>
    <col min="251" max="16384" width="9.00390625" style="9" customWidth="1"/>
  </cols>
  <sheetData>
    <row r="1" spans="1:255" s="1" customFormat="1" ht="20.25">
      <c r="A1" s="10" t="s">
        <v>1196</v>
      </c>
      <c r="B1" s="11"/>
      <c r="C1" s="10"/>
      <c r="D1" s="12"/>
      <c r="E1" s="12"/>
      <c r="F1" s="13"/>
      <c r="IQ1" s="9"/>
      <c r="IR1" s="9"/>
      <c r="IS1" s="9"/>
      <c r="IT1" s="9"/>
      <c r="IU1" s="9"/>
    </row>
    <row r="2" spans="1:255" s="1" customFormat="1" ht="60" customHeight="1">
      <c r="A2" s="14" t="s">
        <v>1197</v>
      </c>
      <c r="B2" s="14"/>
      <c r="C2" s="14"/>
      <c r="D2" s="15"/>
      <c r="E2" s="16"/>
      <c r="F2" s="14"/>
      <c r="IQ2" s="9"/>
      <c r="IR2" s="9"/>
      <c r="IS2" s="9"/>
      <c r="IT2" s="9"/>
      <c r="IU2" s="9"/>
    </row>
    <row r="3" spans="1:255" s="1" customFormat="1" ht="21.75" customHeight="1">
      <c r="A3" s="17"/>
      <c r="B3" s="17"/>
      <c r="C3" s="17"/>
      <c r="D3" s="18"/>
      <c r="E3" s="18"/>
      <c r="F3" s="19" t="s">
        <v>2</v>
      </c>
      <c r="IQ3" s="9"/>
      <c r="IR3" s="9"/>
      <c r="IS3" s="9"/>
      <c r="IT3" s="9"/>
      <c r="IU3" s="9"/>
    </row>
    <row r="4" spans="1:255" s="1" customFormat="1" ht="39.75" customHeight="1">
      <c r="A4" s="20" t="s">
        <v>3</v>
      </c>
      <c r="B4" s="20" t="s">
        <v>31</v>
      </c>
      <c r="C4" s="20" t="s">
        <v>32</v>
      </c>
      <c r="D4" s="21" t="s">
        <v>33</v>
      </c>
      <c r="E4" s="21" t="s">
        <v>248</v>
      </c>
      <c r="F4" s="20" t="s">
        <v>35</v>
      </c>
      <c r="IQ4" s="9"/>
      <c r="IR4" s="9"/>
      <c r="IS4" s="9"/>
      <c r="IT4" s="9"/>
      <c r="IU4" s="9"/>
    </row>
    <row r="5" spans="1:256" s="2" customFormat="1" ht="24.75" customHeight="1">
      <c r="A5" s="22"/>
      <c r="B5" s="22" t="s">
        <v>28</v>
      </c>
      <c r="C5" s="22"/>
      <c r="D5" s="23">
        <f>SUM(D6:D72)</f>
        <v>150063.354713</v>
      </c>
      <c r="E5" s="24">
        <f>SUM(E6:E72)</f>
        <v>121442.07181499999</v>
      </c>
      <c r="F5" s="22"/>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32"/>
      <c r="IR5" s="32"/>
      <c r="IS5" s="32"/>
      <c r="IT5" s="32"/>
      <c r="IU5" s="32"/>
      <c r="IV5" s="32"/>
    </row>
    <row r="6" spans="1:256" s="3" customFormat="1" ht="24.75" customHeight="1">
      <c r="A6" s="26">
        <v>1</v>
      </c>
      <c r="B6" s="27" t="s">
        <v>272</v>
      </c>
      <c r="C6" s="28" t="s">
        <v>1198</v>
      </c>
      <c r="D6" s="29">
        <v>3000</v>
      </c>
      <c r="E6" s="29">
        <v>3000</v>
      </c>
      <c r="F6" s="28" t="s">
        <v>1195</v>
      </c>
      <c r="IQ6" s="33"/>
      <c r="IR6" s="33"/>
      <c r="IS6" s="33"/>
      <c r="IT6" s="33"/>
      <c r="IU6" s="33"/>
      <c r="IV6" s="33"/>
    </row>
    <row r="7" spans="1:256" s="3" customFormat="1" ht="24.75" customHeight="1">
      <c r="A7" s="26">
        <v>2</v>
      </c>
      <c r="B7" s="27" t="s">
        <v>317</v>
      </c>
      <c r="C7" s="28" t="s">
        <v>1199</v>
      </c>
      <c r="D7" s="29">
        <v>495.64</v>
      </c>
      <c r="E7" s="29">
        <v>14.80898</v>
      </c>
      <c r="F7" s="28" t="s">
        <v>1195</v>
      </c>
      <c r="IQ7" s="33"/>
      <c r="IR7" s="33"/>
      <c r="IS7" s="33"/>
      <c r="IT7" s="33"/>
      <c r="IU7" s="33"/>
      <c r="IV7" s="33"/>
    </row>
    <row r="8" spans="1:256" s="3" customFormat="1" ht="24.75" customHeight="1">
      <c r="A8" s="26">
        <v>3</v>
      </c>
      <c r="B8" s="27" t="s">
        <v>317</v>
      </c>
      <c r="C8" s="28" t="s">
        <v>1200</v>
      </c>
      <c r="D8" s="29">
        <v>125</v>
      </c>
      <c r="E8" s="29">
        <v>2.415162</v>
      </c>
      <c r="F8" s="28" t="s">
        <v>1195</v>
      </c>
      <c r="IQ8" s="33"/>
      <c r="IR8" s="33"/>
      <c r="IS8" s="33"/>
      <c r="IT8" s="33"/>
      <c r="IU8" s="33"/>
      <c r="IV8" s="33"/>
    </row>
    <row r="9" spans="1:256" s="4" customFormat="1" ht="24.75" customHeight="1">
      <c r="A9" s="26">
        <v>4</v>
      </c>
      <c r="B9" s="27" t="s">
        <v>317</v>
      </c>
      <c r="C9" s="28" t="s">
        <v>1201</v>
      </c>
      <c r="D9" s="29">
        <v>330</v>
      </c>
      <c r="E9" s="29">
        <v>330</v>
      </c>
      <c r="F9" s="28" t="s">
        <v>1202</v>
      </c>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3"/>
      <c r="IR9" s="33"/>
      <c r="IS9" s="33"/>
      <c r="IT9" s="33"/>
      <c r="IU9" s="33"/>
      <c r="IV9" s="33"/>
    </row>
    <row r="10" spans="1:256" s="3" customFormat="1" ht="24.75" customHeight="1">
      <c r="A10" s="26">
        <v>5</v>
      </c>
      <c r="B10" s="27" t="s">
        <v>53</v>
      </c>
      <c r="C10" s="28" t="s">
        <v>1203</v>
      </c>
      <c r="D10" s="29">
        <v>35</v>
      </c>
      <c r="E10" s="29">
        <v>35</v>
      </c>
      <c r="F10" s="28" t="s">
        <v>1195</v>
      </c>
      <c r="IQ10" s="33"/>
      <c r="IR10" s="33"/>
      <c r="IS10" s="33"/>
      <c r="IT10" s="33"/>
      <c r="IU10" s="33"/>
      <c r="IV10" s="33"/>
    </row>
    <row r="11" spans="1:256" s="3" customFormat="1" ht="24.75" customHeight="1">
      <c r="A11" s="26">
        <v>6</v>
      </c>
      <c r="B11" s="27" t="s">
        <v>75</v>
      </c>
      <c r="C11" s="28" t="s">
        <v>1204</v>
      </c>
      <c r="D11" s="29">
        <v>1723.1799999999998</v>
      </c>
      <c r="E11" s="29">
        <v>1001.6118</v>
      </c>
      <c r="F11" s="28" t="s">
        <v>1205</v>
      </c>
      <c r="IQ11" s="33"/>
      <c r="IR11" s="33"/>
      <c r="IS11" s="33"/>
      <c r="IT11" s="33"/>
      <c r="IU11" s="33"/>
      <c r="IV11" s="33"/>
    </row>
    <row r="12" spans="1:256" s="3" customFormat="1" ht="24.75" customHeight="1">
      <c r="A12" s="26">
        <v>7</v>
      </c>
      <c r="B12" s="27" t="s">
        <v>75</v>
      </c>
      <c r="C12" s="28" t="s">
        <v>1206</v>
      </c>
      <c r="D12" s="29">
        <v>50</v>
      </c>
      <c r="E12" s="29">
        <v>25.0075</v>
      </c>
      <c r="F12" s="28" t="s">
        <v>1207</v>
      </c>
      <c r="IQ12" s="33"/>
      <c r="IR12" s="33"/>
      <c r="IS12" s="33"/>
      <c r="IT12" s="33"/>
      <c r="IU12" s="33"/>
      <c r="IV12" s="33"/>
    </row>
    <row r="13" spans="1:256" s="3" customFormat="1" ht="24.75" customHeight="1">
      <c r="A13" s="26">
        <v>8</v>
      </c>
      <c r="B13" s="27" t="s">
        <v>75</v>
      </c>
      <c r="C13" s="28" t="s">
        <v>1208</v>
      </c>
      <c r="D13" s="29">
        <v>155.29</v>
      </c>
      <c r="E13" s="29">
        <v>84.037527</v>
      </c>
      <c r="F13" s="28" t="s">
        <v>1207</v>
      </c>
      <c r="IQ13" s="33"/>
      <c r="IR13" s="33"/>
      <c r="IS13" s="33"/>
      <c r="IT13" s="33"/>
      <c r="IU13" s="33"/>
      <c r="IV13" s="33"/>
    </row>
    <row r="14" spans="1:256" s="3" customFormat="1" ht="39.75" customHeight="1">
      <c r="A14" s="26">
        <v>9</v>
      </c>
      <c r="B14" s="27" t="s">
        <v>75</v>
      </c>
      <c r="C14" s="31" t="s">
        <v>1209</v>
      </c>
      <c r="D14" s="29">
        <v>4000</v>
      </c>
      <c r="E14" s="29">
        <v>4000</v>
      </c>
      <c r="F14" s="28" t="s">
        <v>1195</v>
      </c>
      <c r="IQ14" s="33"/>
      <c r="IR14" s="33"/>
      <c r="IS14" s="33"/>
      <c r="IT14" s="33"/>
      <c r="IU14" s="33"/>
      <c r="IV14" s="33"/>
    </row>
    <row r="15" spans="1:256" s="3" customFormat="1" ht="24.75" customHeight="1">
      <c r="A15" s="26">
        <v>10</v>
      </c>
      <c r="B15" s="27" t="s">
        <v>75</v>
      </c>
      <c r="C15" s="28" t="s">
        <v>1210</v>
      </c>
      <c r="D15" s="29">
        <v>12.122615</v>
      </c>
      <c r="E15" s="29">
        <v>12.122615</v>
      </c>
      <c r="F15" s="28" t="s">
        <v>1195</v>
      </c>
      <c r="IQ15" s="33"/>
      <c r="IR15" s="33"/>
      <c r="IS15" s="33"/>
      <c r="IT15" s="33"/>
      <c r="IU15" s="33"/>
      <c r="IV15" s="33"/>
    </row>
    <row r="16" spans="1:256" s="3" customFormat="1" ht="24.75" customHeight="1">
      <c r="A16" s="26">
        <v>11</v>
      </c>
      <c r="B16" s="27" t="s">
        <v>75</v>
      </c>
      <c r="C16" s="28" t="s">
        <v>1211</v>
      </c>
      <c r="D16" s="29">
        <v>4.892031</v>
      </c>
      <c r="E16" s="29">
        <v>4.892031</v>
      </c>
      <c r="F16" s="28" t="s">
        <v>1195</v>
      </c>
      <c r="IQ16" s="33"/>
      <c r="IR16" s="33"/>
      <c r="IS16" s="33"/>
      <c r="IT16" s="33"/>
      <c r="IU16" s="33"/>
      <c r="IV16" s="33"/>
    </row>
    <row r="17" spans="1:256" s="3" customFormat="1" ht="24.75" customHeight="1">
      <c r="A17" s="26">
        <v>12</v>
      </c>
      <c r="B17" s="27" t="s">
        <v>75</v>
      </c>
      <c r="C17" s="28" t="s">
        <v>1212</v>
      </c>
      <c r="D17" s="29">
        <v>44.71</v>
      </c>
      <c r="E17" s="29">
        <v>37.487558</v>
      </c>
      <c r="F17" s="28" t="s">
        <v>1213</v>
      </c>
      <c r="IQ17" s="33"/>
      <c r="IR17" s="33"/>
      <c r="IS17" s="33"/>
      <c r="IT17" s="33"/>
      <c r="IU17" s="33"/>
      <c r="IV17" s="33"/>
    </row>
    <row r="18" spans="1:256" s="3" customFormat="1" ht="24.75" customHeight="1">
      <c r="A18" s="26">
        <v>13</v>
      </c>
      <c r="B18" s="27" t="s">
        <v>805</v>
      </c>
      <c r="C18" s="28" t="s">
        <v>1214</v>
      </c>
      <c r="D18" s="29">
        <v>3210.76</v>
      </c>
      <c r="E18" s="29">
        <v>2717.9676</v>
      </c>
      <c r="F18" s="28" t="s">
        <v>1195</v>
      </c>
      <c r="IQ18" s="33"/>
      <c r="IR18" s="33"/>
      <c r="IS18" s="33"/>
      <c r="IT18" s="33"/>
      <c r="IU18" s="33"/>
      <c r="IV18" s="33"/>
    </row>
    <row r="19" spans="1:256" s="3" customFormat="1" ht="24.75" customHeight="1">
      <c r="A19" s="26">
        <v>14</v>
      </c>
      <c r="B19" s="27" t="s">
        <v>805</v>
      </c>
      <c r="C19" s="28" t="s">
        <v>1215</v>
      </c>
      <c r="D19" s="29">
        <v>7223.74</v>
      </c>
      <c r="E19" s="29">
        <v>5673.74</v>
      </c>
      <c r="F19" s="28" t="s">
        <v>1195</v>
      </c>
      <c r="IQ19" s="33"/>
      <c r="IR19" s="33"/>
      <c r="IS19" s="33"/>
      <c r="IT19" s="33"/>
      <c r="IU19" s="33"/>
      <c r="IV19" s="33"/>
    </row>
    <row r="20" spans="1:256" s="3" customFormat="1" ht="24.75" customHeight="1">
      <c r="A20" s="26">
        <v>15</v>
      </c>
      <c r="B20" s="27" t="s">
        <v>78</v>
      </c>
      <c r="C20" s="28" t="s">
        <v>1216</v>
      </c>
      <c r="D20" s="29">
        <v>425.98</v>
      </c>
      <c r="E20" s="29">
        <v>425.98</v>
      </c>
      <c r="F20" s="28" t="s">
        <v>1195</v>
      </c>
      <c r="IQ20" s="33"/>
      <c r="IR20" s="33"/>
      <c r="IS20" s="33"/>
      <c r="IT20" s="33"/>
      <c r="IU20" s="33"/>
      <c r="IV20" s="33"/>
    </row>
    <row r="21" spans="1:256" s="3" customFormat="1" ht="24.75" customHeight="1">
      <c r="A21" s="26">
        <v>16</v>
      </c>
      <c r="B21" s="27" t="s">
        <v>1217</v>
      </c>
      <c r="C21" s="28" t="s">
        <v>1218</v>
      </c>
      <c r="D21" s="29">
        <v>3.196314</v>
      </c>
      <c r="E21" s="29">
        <v>1.231946</v>
      </c>
      <c r="F21" s="28" t="s">
        <v>1191</v>
      </c>
      <c r="IQ21" s="33"/>
      <c r="IR21" s="33"/>
      <c r="IS21" s="33"/>
      <c r="IT21" s="33"/>
      <c r="IU21" s="33"/>
      <c r="IV21" s="33"/>
    </row>
    <row r="22" spans="1:256" s="3" customFormat="1" ht="24.75" customHeight="1">
      <c r="A22" s="26">
        <v>17</v>
      </c>
      <c r="B22" s="27" t="s">
        <v>206</v>
      </c>
      <c r="C22" s="28" t="s">
        <v>1219</v>
      </c>
      <c r="D22" s="29">
        <v>700</v>
      </c>
      <c r="E22" s="29">
        <v>500</v>
      </c>
      <c r="F22" s="28" t="s">
        <v>1220</v>
      </c>
      <c r="IQ22" s="33"/>
      <c r="IR22" s="33"/>
      <c r="IS22" s="33"/>
      <c r="IT22" s="33"/>
      <c r="IU22" s="33"/>
      <c r="IV22" s="33"/>
    </row>
    <row r="23" spans="1:256" s="3" customFormat="1" ht="24.75" customHeight="1">
      <c r="A23" s="26">
        <v>18</v>
      </c>
      <c r="B23" s="27" t="s">
        <v>982</v>
      </c>
      <c r="C23" s="28" t="s">
        <v>1221</v>
      </c>
      <c r="D23" s="29">
        <v>2.95</v>
      </c>
      <c r="E23" s="29">
        <v>0.0910000000000002</v>
      </c>
      <c r="F23" s="28" t="s">
        <v>1222</v>
      </c>
      <c r="IQ23" s="33"/>
      <c r="IR23" s="33"/>
      <c r="IS23" s="33"/>
      <c r="IT23" s="33"/>
      <c r="IU23" s="33"/>
      <c r="IV23" s="33"/>
    </row>
    <row r="24" spans="1:256" s="3" customFormat="1" ht="39.75" customHeight="1">
      <c r="A24" s="26">
        <v>19</v>
      </c>
      <c r="B24" s="27" t="s">
        <v>1008</v>
      </c>
      <c r="C24" s="31" t="s">
        <v>1223</v>
      </c>
      <c r="D24" s="29">
        <v>29</v>
      </c>
      <c r="E24" s="29">
        <v>25</v>
      </c>
      <c r="F24" s="28" t="s">
        <v>1195</v>
      </c>
      <c r="IQ24" s="33"/>
      <c r="IR24" s="33"/>
      <c r="IS24" s="33"/>
      <c r="IT24" s="33"/>
      <c r="IU24" s="33"/>
      <c r="IV24" s="33"/>
    </row>
    <row r="25" spans="1:256" s="3" customFormat="1" ht="39.75" customHeight="1">
      <c r="A25" s="26">
        <v>20</v>
      </c>
      <c r="B25" s="27" t="s">
        <v>1008</v>
      </c>
      <c r="C25" s="31" t="s">
        <v>1224</v>
      </c>
      <c r="D25" s="29">
        <v>20</v>
      </c>
      <c r="E25" s="29">
        <v>20</v>
      </c>
      <c r="F25" s="28" t="s">
        <v>1195</v>
      </c>
      <c r="IQ25" s="33"/>
      <c r="IR25" s="33"/>
      <c r="IS25" s="33"/>
      <c r="IT25" s="33"/>
      <c r="IU25" s="33"/>
      <c r="IV25" s="33"/>
    </row>
    <row r="26" spans="1:256" s="3" customFormat="1" ht="24.75" customHeight="1">
      <c r="A26" s="26">
        <v>21</v>
      </c>
      <c r="B26" s="27" t="s">
        <v>1008</v>
      </c>
      <c r="C26" s="28" t="s">
        <v>1225</v>
      </c>
      <c r="D26" s="29">
        <v>75.12</v>
      </c>
      <c r="E26" s="29">
        <v>52.1409</v>
      </c>
      <c r="F26" s="28" t="s">
        <v>1195</v>
      </c>
      <c r="IQ26" s="33"/>
      <c r="IR26" s="33"/>
      <c r="IS26" s="33"/>
      <c r="IT26" s="33"/>
      <c r="IU26" s="33"/>
      <c r="IV26" s="33"/>
    </row>
    <row r="27" spans="1:256" s="3" customFormat="1" ht="39.75" customHeight="1">
      <c r="A27" s="26">
        <v>22</v>
      </c>
      <c r="B27" s="27" t="s">
        <v>1008</v>
      </c>
      <c r="C27" s="31" t="s">
        <v>1226</v>
      </c>
      <c r="D27" s="29">
        <v>8</v>
      </c>
      <c r="E27" s="29">
        <v>4</v>
      </c>
      <c r="F27" s="28" t="s">
        <v>1195</v>
      </c>
      <c r="IQ27" s="33"/>
      <c r="IR27" s="33"/>
      <c r="IS27" s="33"/>
      <c r="IT27" s="33"/>
      <c r="IU27" s="33"/>
      <c r="IV27" s="33"/>
    </row>
    <row r="28" spans="1:256" s="3" customFormat="1" ht="24.75" customHeight="1">
      <c r="A28" s="26">
        <v>23</v>
      </c>
      <c r="B28" s="27" t="s">
        <v>1070</v>
      </c>
      <c r="C28" s="28" t="s">
        <v>1227</v>
      </c>
      <c r="D28" s="29">
        <v>50</v>
      </c>
      <c r="E28" s="29">
        <v>50</v>
      </c>
      <c r="F28" s="28" t="s">
        <v>1220</v>
      </c>
      <c r="IQ28" s="33"/>
      <c r="IR28" s="33"/>
      <c r="IS28" s="33"/>
      <c r="IT28" s="33"/>
      <c r="IU28" s="33"/>
      <c r="IV28" s="33"/>
    </row>
    <row r="29" spans="1:256" s="3" customFormat="1" ht="24.75" customHeight="1">
      <c r="A29" s="26">
        <v>24</v>
      </c>
      <c r="B29" s="27" t="s">
        <v>1070</v>
      </c>
      <c r="C29" s="28" t="s">
        <v>1228</v>
      </c>
      <c r="D29" s="29">
        <v>34</v>
      </c>
      <c r="E29" s="29">
        <v>34</v>
      </c>
      <c r="F29" s="28" t="s">
        <v>1220</v>
      </c>
      <c r="IQ29" s="33"/>
      <c r="IR29" s="33"/>
      <c r="IS29" s="33"/>
      <c r="IT29" s="33"/>
      <c r="IU29" s="33"/>
      <c r="IV29" s="33"/>
    </row>
    <row r="30" spans="1:256" s="3" customFormat="1" ht="24.75" customHeight="1">
      <c r="A30" s="26">
        <v>25</v>
      </c>
      <c r="B30" s="27" t="s">
        <v>1070</v>
      </c>
      <c r="C30" s="28" t="s">
        <v>1229</v>
      </c>
      <c r="D30" s="29">
        <v>30</v>
      </c>
      <c r="E30" s="29">
        <v>17.36</v>
      </c>
      <c r="F30" s="28" t="s">
        <v>1220</v>
      </c>
      <c r="IQ30" s="33"/>
      <c r="IR30" s="33"/>
      <c r="IS30" s="33"/>
      <c r="IT30" s="33"/>
      <c r="IU30" s="33"/>
      <c r="IV30" s="33"/>
    </row>
    <row r="31" spans="1:256" s="3" customFormat="1" ht="24.75" customHeight="1">
      <c r="A31" s="26">
        <v>26</v>
      </c>
      <c r="B31" s="27" t="s">
        <v>1070</v>
      </c>
      <c r="C31" s="28" t="s">
        <v>1230</v>
      </c>
      <c r="D31" s="29">
        <v>64</v>
      </c>
      <c r="E31" s="29">
        <v>64</v>
      </c>
      <c r="F31" s="28" t="s">
        <v>1220</v>
      </c>
      <c r="IQ31" s="33"/>
      <c r="IR31" s="33"/>
      <c r="IS31" s="33"/>
      <c r="IT31" s="33"/>
      <c r="IU31" s="33"/>
      <c r="IV31" s="33"/>
    </row>
    <row r="32" spans="1:256" s="3" customFormat="1" ht="24.75" customHeight="1">
      <c r="A32" s="26">
        <v>27</v>
      </c>
      <c r="B32" s="27" t="s">
        <v>1070</v>
      </c>
      <c r="C32" s="28" t="s">
        <v>1231</v>
      </c>
      <c r="D32" s="29">
        <v>105</v>
      </c>
      <c r="E32" s="29">
        <v>105</v>
      </c>
      <c r="F32" s="28" t="s">
        <v>1220</v>
      </c>
      <c r="IQ32" s="33"/>
      <c r="IR32" s="33"/>
      <c r="IS32" s="33"/>
      <c r="IT32" s="33"/>
      <c r="IU32" s="33"/>
      <c r="IV32" s="33"/>
    </row>
    <row r="33" spans="1:256" s="3" customFormat="1" ht="24.75" customHeight="1">
      <c r="A33" s="26">
        <v>28</v>
      </c>
      <c r="B33" s="27" t="s">
        <v>1070</v>
      </c>
      <c r="C33" s="28" t="s">
        <v>1232</v>
      </c>
      <c r="D33" s="29">
        <v>4</v>
      </c>
      <c r="E33" s="29">
        <v>4</v>
      </c>
      <c r="F33" s="28" t="s">
        <v>1220</v>
      </c>
      <c r="IQ33" s="33"/>
      <c r="IR33" s="33"/>
      <c r="IS33" s="33"/>
      <c r="IT33" s="33"/>
      <c r="IU33" s="33"/>
      <c r="IV33" s="33"/>
    </row>
    <row r="34" spans="1:256" s="3" customFormat="1" ht="24.75" customHeight="1">
      <c r="A34" s="26">
        <v>29</v>
      </c>
      <c r="B34" s="27" t="s">
        <v>1070</v>
      </c>
      <c r="C34" s="28" t="s">
        <v>1233</v>
      </c>
      <c r="D34" s="29">
        <v>27</v>
      </c>
      <c r="E34" s="29">
        <v>6.4361</v>
      </c>
      <c r="F34" s="28" t="s">
        <v>1220</v>
      </c>
      <c r="IQ34" s="33"/>
      <c r="IR34" s="33"/>
      <c r="IS34" s="33"/>
      <c r="IT34" s="33"/>
      <c r="IU34" s="33"/>
      <c r="IV34" s="33"/>
    </row>
    <row r="35" spans="1:256" s="3" customFormat="1" ht="24.75" customHeight="1">
      <c r="A35" s="26">
        <v>30</v>
      </c>
      <c r="B35" s="27" t="s">
        <v>1070</v>
      </c>
      <c r="C35" s="28" t="s">
        <v>1234</v>
      </c>
      <c r="D35" s="29">
        <v>6</v>
      </c>
      <c r="E35" s="29">
        <v>6</v>
      </c>
      <c r="F35" s="28" t="s">
        <v>1220</v>
      </c>
      <c r="IQ35" s="33"/>
      <c r="IR35" s="33"/>
      <c r="IS35" s="33"/>
      <c r="IT35" s="33"/>
      <c r="IU35" s="33"/>
      <c r="IV35" s="33"/>
    </row>
    <row r="36" spans="1:256" s="3" customFormat="1" ht="24.75" customHeight="1">
      <c r="A36" s="26">
        <v>31</v>
      </c>
      <c r="B36" s="27" t="s">
        <v>1083</v>
      </c>
      <c r="C36" s="28" t="s">
        <v>1235</v>
      </c>
      <c r="D36" s="29">
        <v>50</v>
      </c>
      <c r="E36" s="29">
        <v>50</v>
      </c>
      <c r="F36" s="28" t="s">
        <v>1220</v>
      </c>
      <c r="IQ36" s="33"/>
      <c r="IR36" s="33"/>
      <c r="IS36" s="33"/>
      <c r="IT36" s="33"/>
      <c r="IU36" s="33"/>
      <c r="IV36" s="33"/>
    </row>
    <row r="37" spans="1:256" s="3" customFormat="1" ht="24.75" customHeight="1">
      <c r="A37" s="26">
        <v>32</v>
      </c>
      <c r="B37" s="27" t="s">
        <v>586</v>
      </c>
      <c r="C37" s="28" t="s">
        <v>1236</v>
      </c>
      <c r="D37" s="29">
        <v>160</v>
      </c>
      <c r="E37" s="29">
        <v>110</v>
      </c>
      <c r="F37" s="28" t="s">
        <v>1220</v>
      </c>
      <c r="IQ37" s="33"/>
      <c r="IR37" s="33"/>
      <c r="IS37" s="33"/>
      <c r="IT37" s="33"/>
      <c r="IU37" s="33"/>
      <c r="IV37" s="33"/>
    </row>
    <row r="38" spans="1:256" s="4" customFormat="1" ht="24.75" customHeight="1">
      <c r="A38" s="26">
        <v>33</v>
      </c>
      <c r="B38" s="27" t="s">
        <v>594</v>
      </c>
      <c r="C38" s="28" t="s">
        <v>1237</v>
      </c>
      <c r="D38" s="29">
        <v>20</v>
      </c>
      <c r="E38" s="29">
        <v>20</v>
      </c>
      <c r="F38" s="28" t="s">
        <v>1195</v>
      </c>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3"/>
      <c r="IR38" s="33"/>
      <c r="IS38" s="33"/>
      <c r="IT38" s="33"/>
      <c r="IU38" s="33"/>
      <c r="IV38" s="33"/>
    </row>
    <row r="39" spans="1:256" s="3" customFormat="1" ht="24.75" customHeight="1">
      <c r="A39" s="26">
        <v>34</v>
      </c>
      <c r="B39" s="27" t="s">
        <v>594</v>
      </c>
      <c r="C39" s="28" t="s">
        <v>1238</v>
      </c>
      <c r="D39" s="29">
        <v>80</v>
      </c>
      <c r="E39" s="29">
        <v>80</v>
      </c>
      <c r="F39" s="28" t="s">
        <v>1220</v>
      </c>
      <c r="IQ39" s="33"/>
      <c r="IR39" s="33"/>
      <c r="IS39" s="33"/>
      <c r="IT39" s="33"/>
      <c r="IU39" s="33"/>
      <c r="IV39" s="33"/>
    </row>
    <row r="40" spans="1:256" s="4" customFormat="1" ht="24.75" customHeight="1">
      <c r="A40" s="26">
        <v>35</v>
      </c>
      <c r="B40" s="27" t="s">
        <v>594</v>
      </c>
      <c r="C40" s="28" t="s">
        <v>1239</v>
      </c>
      <c r="D40" s="29">
        <v>110</v>
      </c>
      <c r="E40" s="29">
        <v>109.893</v>
      </c>
      <c r="F40" s="28" t="s">
        <v>1220</v>
      </c>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3"/>
      <c r="IR40" s="33"/>
      <c r="IS40" s="33"/>
      <c r="IT40" s="33"/>
      <c r="IU40" s="33"/>
      <c r="IV40" s="33"/>
    </row>
    <row r="41" spans="1:256" s="3" customFormat="1" ht="24.75" customHeight="1">
      <c r="A41" s="26">
        <v>36</v>
      </c>
      <c r="B41" s="27" t="s">
        <v>594</v>
      </c>
      <c r="C41" s="28" t="s">
        <v>1240</v>
      </c>
      <c r="D41" s="29">
        <v>30</v>
      </c>
      <c r="E41" s="29">
        <v>0.106999999999999</v>
      </c>
      <c r="F41" s="28" t="s">
        <v>1220</v>
      </c>
      <c r="IQ41" s="33"/>
      <c r="IR41" s="33"/>
      <c r="IS41" s="33"/>
      <c r="IT41" s="33"/>
      <c r="IU41" s="33"/>
      <c r="IV41" s="33"/>
    </row>
    <row r="42" spans="1:256" s="3" customFormat="1" ht="24.75" customHeight="1">
      <c r="A42" s="26">
        <v>37</v>
      </c>
      <c r="B42" s="27" t="s">
        <v>249</v>
      </c>
      <c r="C42" s="28" t="s">
        <v>1235</v>
      </c>
      <c r="D42" s="29">
        <v>110</v>
      </c>
      <c r="E42" s="29">
        <v>110</v>
      </c>
      <c r="F42" s="28" t="s">
        <v>1220</v>
      </c>
      <c r="IQ42" s="33"/>
      <c r="IR42" s="33"/>
      <c r="IS42" s="33"/>
      <c r="IT42" s="33"/>
      <c r="IU42" s="33"/>
      <c r="IV42" s="33"/>
    </row>
    <row r="43" spans="1:256" s="3" customFormat="1" ht="24.75" customHeight="1">
      <c r="A43" s="26">
        <v>38</v>
      </c>
      <c r="B43" s="27" t="s">
        <v>249</v>
      </c>
      <c r="C43" s="28" t="s">
        <v>1241</v>
      </c>
      <c r="D43" s="29">
        <v>20</v>
      </c>
      <c r="E43" s="29">
        <v>20</v>
      </c>
      <c r="F43" s="28" t="s">
        <v>1242</v>
      </c>
      <c r="IQ43" s="33"/>
      <c r="IR43" s="33"/>
      <c r="IS43" s="33"/>
      <c r="IT43" s="33"/>
      <c r="IU43" s="33"/>
      <c r="IV43" s="33"/>
    </row>
    <row r="44" spans="1:256" s="3" customFormat="1" ht="24.75" customHeight="1">
      <c r="A44" s="26">
        <v>39</v>
      </c>
      <c r="B44" s="27" t="s">
        <v>249</v>
      </c>
      <c r="C44" s="28" t="s">
        <v>1243</v>
      </c>
      <c r="D44" s="29">
        <v>1000</v>
      </c>
      <c r="E44" s="29">
        <v>200</v>
      </c>
      <c r="F44" s="28" t="s">
        <v>1202</v>
      </c>
      <c r="IQ44" s="33"/>
      <c r="IR44" s="33"/>
      <c r="IS44" s="33"/>
      <c r="IT44" s="33"/>
      <c r="IU44" s="33"/>
      <c r="IV44" s="33"/>
    </row>
    <row r="45" spans="1:256" s="4" customFormat="1" ht="24.75" customHeight="1">
      <c r="A45" s="26">
        <v>40</v>
      </c>
      <c r="B45" s="27" t="s">
        <v>253</v>
      </c>
      <c r="C45" s="28" t="s">
        <v>1227</v>
      </c>
      <c r="D45" s="29">
        <v>125</v>
      </c>
      <c r="E45" s="29">
        <v>125</v>
      </c>
      <c r="F45" s="28" t="s">
        <v>1220</v>
      </c>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3"/>
      <c r="IR45" s="33"/>
      <c r="IS45" s="33"/>
      <c r="IT45" s="33"/>
      <c r="IU45" s="33"/>
      <c r="IV45" s="33"/>
    </row>
    <row r="46" spans="1:256" s="3" customFormat="1" ht="24.75" customHeight="1">
      <c r="A46" s="26">
        <v>41</v>
      </c>
      <c r="B46" s="27" t="s">
        <v>253</v>
      </c>
      <c r="C46" s="28" t="s">
        <v>1244</v>
      </c>
      <c r="D46" s="29">
        <v>85</v>
      </c>
      <c r="E46" s="29">
        <v>1.0939</v>
      </c>
      <c r="F46" s="28" t="s">
        <v>1195</v>
      </c>
      <c r="IQ46" s="33"/>
      <c r="IR46" s="33"/>
      <c r="IS46" s="33"/>
      <c r="IT46" s="33"/>
      <c r="IU46" s="33"/>
      <c r="IV46" s="33"/>
    </row>
    <row r="47" spans="1:256" s="3" customFormat="1" ht="24.75" customHeight="1">
      <c r="A47" s="26">
        <v>42</v>
      </c>
      <c r="B47" s="27" t="s">
        <v>229</v>
      </c>
      <c r="C47" s="28" t="s">
        <v>1227</v>
      </c>
      <c r="D47" s="29">
        <v>50</v>
      </c>
      <c r="E47" s="29">
        <v>50</v>
      </c>
      <c r="F47" s="28" t="s">
        <v>1220</v>
      </c>
      <c r="IQ47" s="33"/>
      <c r="IR47" s="33"/>
      <c r="IS47" s="33"/>
      <c r="IT47" s="33"/>
      <c r="IU47" s="33"/>
      <c r="IV47" s="33"/>
    </row>
    <row r="48" spans="1:256" s="3" customFormat="1" ht="24.75" customHeight="1">
      <c r="A48" s="26">
        <v>43</v>
      </c>
      <c r="B48" s="27" t="s">
        <v>229</v>
      </c>
      <c r="C48" s="28" t="s">
        <v>1245</v>
      </c>
      <c r="D48" s="29">
        <v>2</v>
      </c>
      <c r="E48" s="29">
        <v>2</v>
      </c>
      <c r="F48" s="28" t="s">
        <v>1220</v>
      </c>
      <c r="IQ48" s="33"/>
      <c r="IR48" s="33"/>
      <c r="IS48" s="33"/>
      <c r="IT48" s="33"/>
      <c r="IU48" s="33"/>
      <c r="IV48" s="33"/>
    </row>
    <row r="49" spans="1:256" s="3" customFormat="1" ht="24.75" customHeight="1">
      <c r="A49" s="26">
        <v>44</v>
      </c>
      <c r="B49" s="27" t="s">
        <v>229</v>
      </c>
      <c r="C49" s="28" t="s">
        <v>1246</v>
      </c>
      <c r="D49" s="29">
        <v>32</v>
      </c>
      <c r="E49" s="29">
        <v>4</v>
      </c>
      <c r="F49" s="28" t="s">
        <v>1220</v>
      </c>
      <c r="IQ49" s="33"/>
      <c r="IR49" s="33"/>
      <c r="IS49" s="33"/>
      <c r="IT49" s="33"/>
      <c r="IU49" s="33"/>
      <c r="IV49" s="33"/>
    </row>
    <row r="50" spans="1:256" s="4" customFormat="1" ht="24.75" customHeight="1">
      <c r="A50" s="26">
        <v>45</v>
      </c>
      <c r="B50" s="27" t="s">
        <v>229</v>
      </c>
      <c r="C50" s="28" t="s">
        <v>1247</v>
      </c>
      <c r="D50" s="29">
        <v>5</v>
      </c>
      <c r="E50" s="29">
        <v>5</v>
      </c>
      <c r="F50" s="28" t="s">
        <v>1220</v>
      </c>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3"/>
      <c r="IR50" s="33"/>
      <c r="IS50" s="33"/>
      <c r="IT50" s="33"/>
      <c r="IU50" s="33"/>
      <c r="IV50" s="33"/>
    </row>
    <row r="51" spans="1:256" s="4" customFormat="1" ht="24.75" customHeight="1">
      <c r="A51" s="26">
        <v>46</v>
      </c>
      <c r="B51" s="27" t="s">
        <v>229</v>
      </c>
      <c r="C51" s="28" t="s">
        <v>1235</v>
      </c>
      <c r="D51" s="29">
        <v>50</v>
      </c>
      <c r="E51" s="29">
        <v>1.297</v>
      </c>
      <c r="F51" s="28" t="s">
        <v>1220</v>
      </c>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3"/>
      <c r="IR51" s="33"/>
      <c r="IS51" s="33"/>
      <c r="IT51" s="33"/>
      <c r="IU51" s="33"/>
      <c r="IV51" s="33"/>
    </row>
    <row r="52" spans="1:256" s="3" customFormat="1" ht="24.75" customHeight="1">
      <c r="A52" s="26">
        <v>47</v>
      </c>
      <c r="B52" s="27" t="s">
        <v>255</v>
      </c>
      <c r="C52" s="28" t="s">
        <v>1248</v>
      </c>
      <c r="D52" s="29">
        <v>110</v>
      </c>
      <c r="E52" s="29">
        <v>80</v>
      </c>
      <c r="F52" s="28" t="s">
        <v>1220</v>
      </c>
      <c r="IQ52" s="33"/>
      <c r="IR52" s="33"/>
      <c r="IS52" s="33"/>
      <c r="IT52" s="33"/>
      <c r="IU52" s="33"/>
      <c r="IV52" s="33"/>
    </row>
    <row r="53" spans="1:256" s="3" customFormat="1" ht="24.75" customHeight="1">
      <c r="A53" s="26">
        <v>48</v>
      </c>
      <c r="B53" s="27" t="s">
        <v>255</v>
      </c>
      <c r="C53" s="28" t="s">
        <v>1249</v>
      </c>
      <c r="D53" s="29">
        <v>6</v>
      </c>
      <c r="E53" s="29">
        <v>6</v>
      </c>
      <c r="F53" s="28" t="s">
        <v>1195</v>
      </c>
      <c r="IQ53" s="33"/>
      <c r="IR53" s="33"/>
      <c r="IS53" s="33"/>
      <c r="IT53" s="33"/>
      <c r="IU53" s="33"/>
      <c r="IV53" s="33"/>
    </row>
    <row r="54" spans="1:256" s="3" customFormat="1" ht="24.75" customHeight="1">
      <c r="A54" s="26">
        <v>49</v>
      </c>
      <c r="B54" s="27" t="s">
        <v>255</v>
      </c>
      <c r="C54" s="28" t="s">
        <v>1250</v>
      </c>
      <c r="D54" s="29">
        <v>806</v>
      </c>
      <c r="E54" s="29">
        <v>26</v>
      </c>
      <c r="F54" s="28" t="s">
        <v>1195</v>
      </c>
      <c r="IQ54" s="33"/>
      <c r="IR54" s="33"/>
      <c r="IS54" s="33"/>
      <c r="IT54" s="33"/>
      <c r="IU54" s="33"/>
      <c r="IV54" s="33"/>
    </row>
    <row r="55" spans="1:256" s="3" customFormat="1" ht="24.75" customHeight="1">
      <c r="A55" s="26">
        <v>50</v>
      </c>
      <c r="B55" s="27" t="s">
        <v>1120</v>
      </c>
      <c r="C55" s="28" t="s">
        <v>1235</v>
      </c>
      <c r="D55" s="29">
        <v>80</v>
      </c>
      <c r="E55" s="29">
        <v>68.2741</v>
      </c>
      <c r="F55" s="28" t="s">
        <v>1220</v>
      </c>
      <c r="IQ55" s="33"/>
      <c r="IR55" s="33"/>
      <c r="IS55" s="33"/>
      <c r="IT55" s="33"/>
      <c r="IU55" s="33"/>
      <c r="IV55" s="33"/>
    </row>
    <row r="56" spans="1:256" s="3" customFormat="1" ht="24.75" customHeight="1">
      <c r="A56" s="26">
        <v>51</v>
      </c>
      <c r="B56" s="27" t="s">
        <v>1145</v>
      </c>
      <c r="C56" s="28" t="s">
        <v>1251</v>
      </c>
      <c r="D56" s="29">
        <v>192.819899</v>
      </c>
      <c r="E56" s="29">
        <v>192.819899</v>
      </c>
      <c r="F56" s="28" t="s">
        <v>1191</v>
      </c>
      <c r="IQ56" s="33"/>
      <c r="IR56" s="33"/>
      <c r="IS56" s="33"/>
      <c r="IT56" s="33"/>
      <c r="IU56" s="33"/>
      <c r="IV56" s="33"/>
    </row>
    <row r="57" spans="1:256" s="3" customFormat="1" ht="24.75" customHeight="1">
      <c r="A57" s="26">
        <v>52</v>
      </c>
      <c r="B57" s="27" t="s">
        <v>1145</v>
      </c>
      <c r="C57" s="28" t="s">
        <v>1252</v>
      </c>
      <c r="D57" s="29">
        <v>172</v>
      </c>
      <c r="E57" s="29">
        <v>172</v>
      </c>
      <c r="F57" s="28" t="s">
        <v>1188</v>
      </c>
      <c r="IQ57" s="33"/>
      <c r="IR57" s="33"/>
      <c r="IS57" s="33"/>
      <c r="IT57" s="33"/>
      <c r="IU57" s="33"/>
      <c r="IV57" s="33"/>
    </row>
    <row r="58" spans="1:256" s="3" customFormat="1" ht="24.75" customHeight="1">
      <c r="A58" s="26">
        <v>53</v>
      </c>
      <c r="B58" s="27" t="s">
        <v>1145</v>
      </c>
      <c r="C58" s="28" t="s">
        <v>1253</v>
      </c>
      <c r="D58" s="29">
        <v>64092.985354</v>
      </c>
      <c r="E58" s="29">
        <v>53092.985354</v>
      </c>
      <c r="F58" s="28" t="s">
        <v>1222</v>
      </c>
      <c r="IQ58" s="33"/>
      <c r="IR58" s="33"/>
      <c r="IS58" s="33"/>
      <c r="IT58" s="33"/>
      <c r="IU58" s="33"/>
      <c r="IV58" s="33"/>
    </row>
    <row r="59" spans="1:256" s="4" customFormat="1" ht="24.75" customHeight="1">
      <c r="A59" s="26">
        <v>54</v>
      </c>
      <c r="B59" s="27" t="s">
        <v>1145</v>
      </c>
      <c r="C59" s="28" t="s">
        <v>1254</v>
      </c>
      <c r="D59" s="29">
        <v>4881.141</v>
      </c>
      <c r="E59" s="29">
        <v>4881.141</v>
      </c>
      <c r="F59" s="28" t="s">
        <v>1255</v>
      </c>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3"/>
      <c r="IR59" s="33"/>
      <c r="IS59" s="33"/>
      <c r="IT59" s="33"/>
      <c r="IU59" s="33"/>
      <c r="IV59" s="33"/>
    </row>
    <row r="60" spans="1:256" s="3" customFormat="1" ht="24.75" customHeight="1">
      <c r="A60" s="26">
        <v>55</v>
      </c>
      <c r="B60" s="27" t="s">
        <v>1145</v>
      </c>
      <c r="C60" s="28" t="s">
        <v>1149</v>
      </c>
      <c r="D60" s="29">
        <v>7910.36</v>
      </c>
      <c r="E60" s="29">
        <v>7894.4</v>
      </c>
      <c r="F60" s="28" t="s">
        <v>1195</v>
      </c>
      <c r="IQ60" s="33"/>
      <c r="IR60" s="33"/>
      <c r="IS60" s="33"/>
      <c r="IT60" s="33"/>
      <c r="IU60" s="33"/>
      <c r="IV60" s="33"/>
    </row>
    <row r="61" spans="1:256" s="3" customFormat="1" ht="24.75" customHeight="1">
      <c r="A61" s="26">
        <v>56</v>
      </c>
      <c r="B61" s="27" t="s">
        <v>1145</v>
      </c>
      <c r="C61" s="28" t="s">
        <v>1256</v>
      </c>
      <c r="D61" s="29">
        <v>10000</v>
      </c>
      <c r="E61" s="29">
        <v>10000</v>
      </c>
      <c r="F61" s="28" t="s">
        <v>1195</v>
      </c>
      <c r="IQ61" s="33"/>
      <c r="IR61" s="33"/>
      <c r="IS61" s="33"/>
      <c r="IT61" s="33"/>
      <c r="IU61" s="33"/>
      <c r="IV61" s="33"/>
    </row>
    <row r="62" spans="1:256" s="3" customFormat="1" ht="24.75" customHeight="1">
      <c r="A62" s="26">
        <v>57</v>
      </c>
      <c r="B62" s="27" t="s">
        <v>1145</v>
      </c>
      <c r="C62" s="28" t="s">
        <v>1257</v>
      </c>
      <c r="D62" s="29">
        <v>500</v>
      </c>
      <c r="E62" s="29">
        <v>500</v>
      </c>
      <c r="F62" s="28" t="s">
        <v>1195</v>
      </c>
      <c r="IQ62" s="33"/>
      <c r="IR62" s="33"/>
      <c r="IS62" s="33"/>
      <c r="IT62" s="33"/>
      <c r="IU62" s="33"/>
      <c r="IV62" s="33"/>
    </row>
    <row r="63" spans="1:256" s="3" customFormat="1" ht="24.75" customHeight="1">
      <c r="A63" s="26">
        <v>58</v>
      </c>
      <c r="B63" s="27" t="s">
        <v>1145</v>
      </c>
      <c r="C63" s="28" t="s">
        <v>1258</v>
      </c>
      <c r="D63" s="29">
        <v>2563.88</v>
      </c>
      <c r="E63" s="29">
        <v>2563.88</v>
      </c>
      <c r="F63" s="28" t="s">
        <v>1195</v>
      </c>
      <c r="IQ63" s="33"/>
      <c r="IR63" s="33"/>
      <c r="IS63" s="33"/>
      <c r="IT63" s="33"/>
      <c r="IU63" s="33"/>
      <c r="IV63" s="33"/>
    </row>
    <row r="64" spans="1:256" s="4" customFormat="1" ht="24.75" customHeight="1">
      <c r="A64" s="26">
        <v>59</v>
      </c>
      <c r="B64" s="27" t="s">
        <v>1145</v>
      </c>
      <c r="C64" s="28" t="s">
        <v>1259</v>
      </c>
      <c r="D64" s="29">
        <v>3000</v>
      </c>
      <c r="E64" s="29">
        <v>3000</v>
      </c>
      <c r="F64" s="28" t="s">
        <v>1195</v>
      </c>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3"/>
      <c r="IR64" s="33"/>
      <c r="IS64" s="33"/>
      <c r="IT64" s="33"/>
      <c r="IU64" s="33"/>
      <c r="IV64" s="33"/>
    </row>
    <row r="65" spans="1:256" s="3" customFormat="1" ht="24.75" customHeight="1">
      <c r="A65" s="26">
        <v>60</v>
      </c>
      <c r="B65" s="27" t="s">
        <v>1145</v>
      </c>
      <c r="C65" s="28" t="s">
        <v>1260</v>
      </c>
      <c r="D65" s="29">
        <v>3648</v>
      </c>
      <c r="E65" s="29">
        <v>3648</v>
      </c>
      <c r="F65" s="28" t="s">
        <v>1261</v>
      </c>
      <c r="IQ65" s="33"/>
      <c r="IR65" s="33"/>
      <c r="IS65" s="33"/>
      <c r="IT65" s="33"/>
      <c r="IU65" s="33"/>
      <c r="IV65" s="33"/>
    </row>
    <row r="66" spans="1:256" s="3" customFormat="1" ht="24.75" customHeight="1">
      <c r="A66" s="26">
        <v>61</v>
      </c>
      <c r="B66" s="27" t="s">
        <v>1145</v>
      </c>
      <c r="C66" s="28" t="s">
        <v>1262</v>
      </c>
      <c r="D66" s="29">
        <v>1340</v>
      </c>
      <c r="E66" s="29">
        <v>1340</v>
      </c>
      <c r="F66" s="28" t="s">
        <v>1202</v>
      </c>
      <c r="IQ66" s="33"/>
      <c r="IR66" s="33"/>
      <c r="IS66" s="33"/>
      <c r="IT66" s="33"/>
      <c r="IU66" s="33"/>
      <c r="IV66" s="33"/>
    </row>
    <row r="67" spans="1:256" s="3" customFormat="1" ht="24.75" customHeight="1">
      <c r="A67" s="26">
        <v>62</v>
      </c>
      <c r="B67" s="27" t="s">
        <v>1145</v>
      </c>
      <c r="C67" s="28" t="s">
        <v>1263</v>
      </c>
      <c r="D67" s="29">
        <v>10214.5875</v>
      </c>
      <c r="E67" s="29">
        <v>10214.5875</v>
      </c>
      <c r="F67" s="28" t="s">
        <v>1202</v>
      </c>
      <c r="IQ67" s="33"/>
      <c r="IR67" s="33"/>
      <c r="IS67" s="33"/>
      <c r="IT67" s="33"/>
      <c r="IU67" s="33"/>
      <c r="IV67" s="33"/>
    </row>
    <row r="68" spans="1:256" s="3" customFormat="1" ht="39.75" customHeight="1">
      <c r="A68" s="26">
        <v>63</v>
      </c>
      <c r="B68" s="27" t="s">
        <v>1169</v>
      </c>
      <c r="C68" s="31" t="s">
        <v>1264</v>
      </c>
      <c r="D68" s="29">
        <v>120</v>
      </c>
      <c r="E68" s="29">
        <v>28.505154</v>
      </c>
      <c r="F68" s="28" t="s">
        <v>1265</v>
      </c>
      <c r="IQ68" s="33"/>
      <c r="IR68" s="33"/>
      <c r="IS68" s="33"/>
      <c r="IT68" s="33"/>
      <c r="IU68" s="33"/>
      <c r="IV68" s="33"/>
    </row>
    <row r="69" spans="1:256" s="3" customFormat="1" ht="24.75" customHeight="1">
      <c r="A69" s="26">
        <v>64</v>
      </c>
      <c r="B69" s="27" t="s">
        <v>1169</v>
      </c>
      <c r="C69" s="28" t="s">
        <v>1266</v>
      </c>
      <c r="D69" s="29">
        <v>2</v>
      </c>
      <c r="E69" s="29">
        <v>1.73024</v>
      </c>
      <c r="F69" s="28" t="s">
        <v>1267</v>
      </c>
      <c r="IQ69" s="33"/>
      <c r="IR69" s="33"/>
      <c r="IS69" s="33"/>
      <c r="IT69" s="33"/>
      <c r="IU69" s="33"/>
      <c r="IV69" s="33"/>
    </row>
    <row r="70" spans="1:256" s="3" customFormat="1" ht="24.75" customHeight="1">
      <c r="A70" s="26">
        <v>65</v>
      </c>
      <c r="B70" s="27" t="s">
        <v>1169</v>
      </c>
      <c r="C70" s="28" t="s">
        <v>1268</v>
      </c>
      <c r="D70" s="29">
        <v>13000</v>
      </c>
      <c r="E70" s="29">
        <v>1746.45</v>
      </c>
      <c r="F70" s="28" t="s">
        <v>1269</v>
      </c>
      <c r="IQ70" s="33"/>
      <c r="IR70" s="33"/>
      <c r="IS70" s="33"/>
      <c r="IT70" s="33"/>
      <c r="IU70" s="33"/>
      <c r="IV70" s="33"/>
    </row>
    <row r="71" spans="1:256" s="3" customFormat="1" ht="24.75" customHeight="1">
      <c r="A71" s="26">
        <v>66</v>
      </c>
      <c r="B71" s="27" t="s">
        <v>1169</v>
      </c>
      <c r="C71" s="28" t="s">
        <v>1270</v>
      </c>
      <c r="D71" s="29">
        <v>1500</v>
      </c>
      <c r="E71" s="29">
        <v>1024.806</v>
      </c>
      <c r="F71" s="28" t="s">
        <v>1271</v>
      </c>
      <c r="IQ71" s="33"/>
      <c r="IR71" s="33"/>
      <c r="IS71" s="33"/>
      <c r="IT71" s="33"/>
      <c r="IU71" s="33"/>
      <c r="IV71" s="33"/>
    </row>
    <row r="72" spans="1:256" s="3" customFormat="1" ht="24.75" customHeight="1">
      <c r="A72" s="26">
        <v>67</v>
      </c>
      <c r="B72" s="27" t="s">
        <v>243</v>
      </c>
      <c r="C72" s="28" t="s">
        <v>1272</v>
      </c>
      <c r="D72" s="29">
        <v>2000</v>
      </c>
      <c r="E72" s="29">
        <v>1817.770949</v>
      </c>
      <c r="F72" s="28" t="s">
        <v>1195</v>
      </c>
      <c r="IQ72" s="33"/>
      <c r="IR72" s="33"/>
      <c r="IS72" s="33"/>
      <c r="IT72" s="33"/>
      <c r="IU72" s="33"/>
      <c r="IV72" s="33"/>
    </row>
  </sheetData>
  <sheetProtection/>
  <mergeCells count="3">
    <mergeCell ref="A1:C1"/>
    <mergeCell ref="A2:F2"/>
    <mergeCell ref="A3:C3"/>
  </mergeCells>
  <printOptions/>
  <pageMargins left="0.39305555555555555" right="0.39305555555555555" top="0.39305555555555555" bottom="0.39305555555555555" header="0.5" footer="0.5"/>
  <pageSetup fitToHeight="0"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闺蜜</cp:lastModifiedBy>
  <cp:lastPrinted>2021-12-26T23:40:00Z</cp:lastPrinted>
  <dcterms:created xsi:type="dcterms:W3CDTF">2020-07-16T00:12:42Z</dcterms:created>
  <dcterms:modified xsi:type="dcterms:W3CDTF">2024-05-20T08:37:52Z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E73F8D8857E34B248F1A853523267FB2_13</vt:lpwstr>
  </property>
</Properties>
</file>